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E:\Gungnir\Desktop\Investin Happiness\Haushaltsbuch2022\"/>
    </mc:Choice>
  </mc:AlternateContent>
  <bookViews>
    <workbookView xWindow="0" yWindow="0" windowWidth="30720" windowHeight="16680" activeTab="4"/>
  </bookViews>
  <sheets>
    <sheet name="Haushaltstagebuch" sheetId="2" r:id="rId1"/>
    <sheet name="Versicherungen" sheetId="5" r:id="rId2"/>
    <sheet name="Schuldenübersicht" sheetId="4" r:id="rId3"/>
    <sheet name="Investments | Vermögen" sheetId="3" r:id="rId4"/>
    <sheet name="Investitionsrechner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" i="2" l="1"/>
  <c r="P9" i="2"/>
  <c r="F12" i="4" l="1"/>
  <c r="C20" i="5" l="1"/>
  <c r="F16" i="4" l="1"/>
  <c r="C29" i="3"/>
  <c r="F17" i="4" l="1"/>
  <c r="P24" i="2" l="1"/>
  <c r="P23" i="2"/>
  <c r="D20" i="2"/>
  <c r="D13" i="2" l="1"/>
  <c r="E13" i="2"/>
  <c r="F13" i="2"/>
  <c r="G13" i="2"/>
  <c r="H13" i="2"/>
  <c r="D16" i="2"/>
  <c r="E16" i="2"/>
  <c r="F16" i="2"/>
  <c r="G16" i="2"/>
  <c r="H16" i="2"/>
  <c r="E20" i="2"/>
  <c r="F20" i="2"/>
  <c r="G20" i="2"/>
  <c r="H20" i="2"/>
  <c r="D26" i="2"/>
  <c r="D39" i="2" s="1"/>
  <c r="E26" i="2"/>
  <c r="F26" i="2"/>
  <c r="G26" i="2"/>
  <c r="G39" i="2" s="1"/>
  <c r="H26" i="2"/>
  <c r="D31" i="2"/>
  <c r="E31" i="2"/>
  <c r="F31" i="2"/>
  <c r="G31" i="2"/>
  <c r="H31" i="2"/>
  <c r="D34" i="2"/>
  <c r="E34" i="2"/>
  <c r="F34" i="2"/>
  <c r="G34" i="2"/>
  <c r="H34" i="2"/>
  <c r="D42" i="2"/>
  <c r="E42" i="2"/>
  <c r="F42" i="2"/>
  <c r="G42" i="2"/>
  <c r="H42" i="2"/>
  <c r="D46" i="2"/>
  <c r="E46" i="2"/>
  <c r="F46" i="2"/>
  <c r="G46" i="2"/>
  <c r="H46" i="2"/>
  <c r="D50" i="2"/>
  <c r="E50" i="2"/>
  <c r="F50" i="2"/>
  <c r="G50" i="2"/>
  <c r="H50" i="2"/>
  <c r="E39" i="2" l="1"/>
  <c r="H39" i="2"/>
  <c r="F39" i="2"/>
  <c r="F15" i="4" l="1"/>
  <c r="F13" i="4"/>
  <c r="F14" i="4"/>
  <c r="J228" i="2"/>
  <c r="K228" i="2"/>
  <c r="I228" i="2"/>
  <c r="H228" i="2"/>
  <c r="G228" i="2"/>
  <c r="F228" i="2"/>
  <c r="E228" i="2"/>
  <c r="D228" i="2"/>
  <c r="C228" i="2"/>
  <c r="C241" i="2"/>
  <c r="D241" i="2"/>
  <c r="E241" i="2" s="1"/>
  <c r="F241" i="2" s="1"/>
  <c r="G241" i="2" s="1"/>
  <c r="H241" i="2" s="1"/>
  <c r="I241" i="2" s="1"/>
  <c r="J241" i="2" s="1"/>
  <c r="K241" i="2" s="1"/>
  <c r="L241" i="2" s="1"/>
  <c r="M241" i="2" s="1"/>
  <c r="N241" i="2" s="1"/>
  <c r="O241" i="2" s="1"/>
  <c r="C242" i="2"/>
  <c r="D242" i="2"/>
  <c r="E242" i="2" s="1"/>
  <c r="F242" i="2" s="1"/>
  <c r="G242" i="2" s="1"/>
  <c r="H242" i="2" s="1"/>
  <c r="I242" i="2" s="1"/>
  <c r="J242" i="2" s="1"/>
  <c r="K242" i="2" s="1"/>
  <c r="L242" i="2" s="1"/>
  <c r="M242" i="2" s="1"/>
  <c r="N242" i="2" s="1"/>
  <c r="O242" i="2" s="1"/>
  <c r="C243" i="2"/>
  <c r="D243" i="2"/>
  <c r="E243" i="2" s="1"/>
  <c r="F243" i="2" s="1"/>
  <c r="G243" i="2" s="1"/>
  <c r="H243" i="2" s="1"/>
  <c r="I243" i="2" s="1"/>
  <c r="J243" i="2" s="1"/>
  <c r="K243" i="2" s="1"/>
  <c r="L243" i="2" s="1"/>
  <c r="M243" i="2" s="1"/>
  <c r="N243" i="2" s="1"/>
  <c r="O243" i="2" s="1"/>
  <c r="C240" i="2"/>
  <c r="D240" i="2"/>
  <c r="E240" i="2" s="1"/>
  <c r="F240" i="2" s="1"/>
  <c r="G240" i="2" s="1"/>
  <c r="H240" i="2" s="1"/>
  <c r="I240" i="2" s="1"/>
  <c r="J240" i="2" s="1"/>
  <c r="K240" i="2" s="1"/>
  <c r="L240" i="2" s="1"/>
  <c r="M240" i="2" s="1"/>
  <c r="N240" i="2" s="1"/>
  <c r="O240" i="2" s="1"/>
  <c r="R2" i="1" l="1"/>
  <c r="E52" i="2"/>
  <c r="F52" i="2"/>
  <c r="G52" i="2"/>
  <c r="H52" i="2"/>
  <c r="I52" i="2"/>
  <c r="J52" i="2"/>
  <c r="K52" i="2"/>
  <c r="L52" i="2"/>
  <c r="M52" i="2"/>
  <c r="N52" i="2"/>
  <c r="O52" i="2"/>
  <c r="D52" i="2"/>
  <c r="P10" i="2"/>
  <c r="O3" i="1" l="1"/>
  <c r="G3" i="1"/>
  <c r="P55" i="2"/>
  <c r="P54" i="2"/>
  <c r="P53" i="2"/>
  <c r="P52" i="2" s="1"/>
  <c r="P51" i="2"/>
  <c r="P50" i="2" s="1"/>
  <c r="O50" i="2"/>
  <c r="N50" i="2"/>
  <c r="M50" i="2"/>
  <c r="L50" i="2"/>
  <c r="K50" i="2"/>
  <c r="J50" i="2"/>
  <c r="I50" i="2"/>
  <c r="P49" i="2"/>
  <c r="P48" i="2"/>
  <c r="P47" i="2"/>
  <c r="O46" i="2"/>
  <c r="N46" i="2"/>
  <c r="M46" i="2"/>
  <c r="L46" i="2"/>
  <c r="K46" i="2"/>
  <c r="J46" i="2"/>
  <c r="I46" i="2"/>
  <c r="P45" i="2"/>
  <c r="P44" i="2"/>
  <c r="P43" i="2"/>
  <c r="O42" i="2"/>
  <c r="N42" i="2"/>
  <c r="M42" i="2"/>
  <c r="L42" i="2"/>
  <c r="K42" i="2"/>
  <c r="J42" i="2"/>
  <c r="I42" i="2"/>
  <c r="P38" i="2"/>
  <c r="P37" i="2"/>
  <c r="P36" i="2"/>
  <c r="P35" i="2"/>
  <c r="O34" i="2"/>
  <c r="N34" i="2"/>
  <c r="M34" i="2"/>
  <c r="L34" i="2"/>
  <c r="K34" i="2"/>
  <c r="J34" i="2"/>
  <c r="I34" i="2"/>
  <c r="P33" i="2"/>
  <c r="P32" i="2"/>
  <c r="O31" i="2"/>
  <c r="N31" i="2"/>
  <c r="M31" i="2"/>
  <c r="L31" i="2"/>
  <c r="K31" i="2"/>
  <c r="J31" i="2"/>
  <c r="I31" i="2"/>
  <c r="P30" i="2"/>
  <c r="P29" i="2"/>
  <c r="P28" i="2"/>
  <c r="P27" i="2"/>
  <c r="O26" i="2"/>
  <c r="N26" i="2"/>
  <c r="M26" i="2"/>
  <c r="L26" i="2"/>
  <c r="K26" i="2"/>
  <c r="J26" i="2"/>
  <c r="I26" i="2"/>
  <c r="P25" i="2"/>
  <c r="P22" i="2"/>
  <c r="P21" i="2"/>
  <c r="O20" i="2"/>
  <c r="N20" i="2"/>
  <c r="M20" i="2"/>
  <c r="L20" i="2"/>
  <c r="K20" i="2"/>
  <c r="J20" i="2"/>
  <c r="I20" i="2"/>
  <c r="P19" i="2"/>
  <c r="P18" i="2"/>
  <c r="P17" i="2"/>
  <c r="O16" i="2"/>
  <c r="N16" i="2"/>
  <c r="M16" i="2"/>
  <c r="L16" i="2"/>
  <c r="K16" i="2"/>
  <c r="J16" i="2"/>
  <c r="I16" i="2"/>
  <c r="O13" i="2"/>
  <c r="N13" i="2"/>
  <c r="M13" i="2"/>
  <c r="L13" i="2"/>
  <c r="K13" i="2"/>
  <c r="J13" i="2"/>
  <c r="I13" i="2"/>
  <c r="P12" i="2"/>
  <c r="P11" i="2"/>
  <c r="T4" i="1" l="1"/>
  <c r="Q3" i="1" s="1"/>
  <c r="P26" i="2"/>
  <c r="P13" i="2"/>
  <c r="J39" i="2"/>
  <c r="D56" i="2"/>
  <c r="K39" i="2"/>
  <c r="M39" i="2"/>
  <c r="H56" i="2"/>
  <c r="I39" i="2"/>
  <c r="L56" i="2"/>
  <c r="L39" i="2"/>
  <c r="F56" i="2"/>
  <c r="N56" i="2"/>
  <c r="G56" i="2"/>
  <c r="O56" i="2"/>
  <c r="M56" i="2"/>
  <c r="O39" i="2"/>
  <c r="I56" i="2"/>
  <c r="N39" i="2"/>
  <c r="J56" i="2"/>
  <c r="E56" i="2"/>
  <c r="K56" i="2"/>
  <c r="R4" i="1"/>
  <c r="G4" i="1"/>
  <c r="O4" i="1"/>
  <c r="N3" i="1" s="1"/>
  <c r="P20" i="2"/>
  <c r="P31" i="2"/>
  <c r="P16" i="2"/>
  <c r="P42" i="2"/>
  <c r="P46" i="2"/>
  <c r="P34" i="2"/>
  <c r="T5" i="1" l="1"/>
  <c r="F58" i="2"/>
  <c r="F60" i="2" s="1"/>
  <c r="N58" i="2"/>
  <c r="N60" i="2" s="1"/>
  <c r="G58" i="2"/>
  <c r="I58" i="2"/>
  <c r="I60" i="2" s="1"/>
  <c r="P56" i="2"/>
  <c r="L58" i="2"/>
  <c r="L60" i="2" s="1"/>
  <c r="K58" i="2"/>
  <c r="K60" i="2" s="1"/>
  <c r="M58" i="2"/>
  <c r="M60" i="2" s="1"/>
  <c r="P39" i="2"/>
  <c r="E58" i="2"/>
  <c r="E60" i="2" s="1"/>
  <c r="D58" i="2"/>
  <c r="J58" i="2"/>
  <c r="J60" i="2" s="1"/>
  <c r="H58" i="2"/>
  <c r="O60" i="2"/>
  <c r="G5" i="1"/>
  <c r="O5" i="1"/>
  <c r="N4" i="1" s="1"/>
  <c r="P3" i="1"/>
  <c r="H3" i="1" s="1"/>
  <c r="S4" i="1"/>
  <c r="T6" i="1" l="1"/>
  <c r="D60" i="2"/>
  <c r="G60" i="2"/>
  <c r="P58" i="2"/>
  <c r="H60" i="2"/>
  <c r="G6" i="1"/>
  <c r="O6" i="1"/>
  <c r="N5" i="1" s="1"/>
  <c r="Q4" i="1"/>
  <c r="K3" i="1" s="1"/>
  <c r="M3" i="1" s="1"/>
  <c r="R5" i="1"/>
  <c r="I3" i="1" s="1"/>
  <c r="J3" i="1" s="1"/>
  <c r="T7" i="1" l="1"/>
  <c r="P60" i="2"/>
  <c r="G7" i="1"/>
  <c r="O7" i="1"/>
  <c r="N6" i="1" s="1"/>
  <c r="L3" i="1"/>
  <c r="S5" i="1" s="1"/>
  <c r="P4" i="1"/>
  <c r="H4" i="1" s="1"/>
  <c r="T8" i="1" l="1"/>
  <c r="G8" i="1"/>
  <c r="O8" i="1"/>
  <c r="N7" i="1" s="1"/>
  <c r="Q5" i="1"/>
  <c r="R6" i="1"/>
  <c r="I4" i="1" s="1"/>
  <c r="J4" i="1" s="1"/>
  <c r="T9" i="1" l="1"/>
  <c r="K4" i="1"/>
  <c r="M4" i="1" s="1"/>
  <c r="L4" i="1" s="1"/>
  <c r="S6" i="1" s="1"/>
  <c r="G9" i="1"/>
  <c r="O9" i="1"/>
  <c r="N8" i="1" s="1"/>
  <c r="P5" i="1"/>
  <c r="H5" i="1" s="1"/>
  <c r="T10" i="1" l="1"/>
  <c r="G10" i="1"/>
  <c r="O10" i="1"/>
  <c r="N9" i="1" s="1"/>
  <c r="R7" i="1"/>
  <c r="I5" i="1" s="1"/>
  <c r="J5" i="1" s="1"/>
  <c r="Q6" i="1"/>
  <c r="T11" i="1" l="1"/>
  <c r="K5" i="1"/>
  <c r="M5" i="1" s="1"/>
  <c r="L5" i="1" s="1"/>
  <c r="S7" i="1" s="1"/>
  <c r="G11" i="1"/>
  <c r="O11" i="1"/>
  <c r="N10" i="1" s="1"/>
  <c r="P6" i="1"/>
  <c r="H6" i="1" s="1"/>
  <c r="R8" i="1" s="1"/>
  <c r="I6" i="1" s="1"/>
  <c r="J6" i="1" s="1"/>
  <c r="T12" i="1" l="1"/>
  <c r="G12" i="1"/>
  <c r="O12" i="1"/>
  <c r="N11" i="1" s="1"/>
  <c r="Q7" i="1"/>
  <c r="K6" i="1" s="1"/>
  <c r="P7" i="1"/>
  <c r="H7" i="1" s="1"/>
  <c r="R9" i="1" s="1"/>
  <c r="I7" i="1" s="1"/>
  <c r="J7" i="1" s="1"/>
  <c r="T13" i="1" l="1"/>
  <c r="G13" i="1"/>
  <c r="O13" i="1"/>
  <c r="N12" i="1" s="1"/>
  <c r="M6" i="1"/>
  <c r="Q8" i="1"/>
  <c r="K7" i="1" s="1"/>
  <c r="P8" i="1"/>
  <c r="H8" i="1" s="1"/>
  <c r="T14" i="1" l="1"/>
  <c r="G14" i="1"/>
  <c r="O14" i="1"/>
  <c r="N13" i="1" s="1"/>
  <c r="M7" i="1"/>
  <c r="L7" i="1" s="1"/>
  <c r="S9" i="1" s="1"/>
  <c r="L6" i="1"/>
  <c r="S8" i="1" s="1"/>
  <c r="R10" i="1"/>
  <c r="I8" i="1" s="1"/>
  <c r="J8" i="1" s="1"/>
  <c r="Q9" i="1"/>
  <c r="K8" i="1" s="1"/>
  <c r="T15" i="1" l="1"/>
  <c r="G15" i="1"/>
  <c r="O15" i="1"/>
  <c r="N14" i="1" s="1"/>
  <c r="M8" i="1"/>
  <c r="L8" i="1" s="1"/>
  <c r="S10" i="1" s="1"/>
  <c r="P9" i="1"/>
  <c r="H9" i="1" s="1"/>
  <c r="T16" i="1" l="1"/>
  <c r="G16" i="1"/>
  <c r="O16" i="1"/>
  <c r="N15" i="1" s="1"/>
  <c r="Q10" i="1"/>
  <c r="R11" i="1"/>
  <c r="I9" i="1" s="1"/>
  <c r="J9" i="1" s="1"/>
  <c r="T17" i="1" l="1"/>
  <c r="K9" i="1"/>
  <c r="M9" i="1" s="1"/>
  <c r="L9" i="1" s="1"/>
  <c r="S11" i="1" s="1"/>
  <c r="R19" i="1"/>
  <c r="O17" i="1"/>
  <c r="N16" i="1" s="1"/>
  <c r="P10" i="1"/>
  <c r="H10" i="1" s="1"/>
  <c r="V19" i="1" l="1"/>
  <c r="AE19" i="1"/>
  <c r="T18" i="1"/>
  <c r="R20" i="1"/>
  <c r="AD19" i="1"/>
  <c r="Z19" i="1"/>
  <c r="X19" i="1"/>
  <c r="U19" i="1"/>
  <c r="AB19" i="1"/>
  <c r="Y19" i="1"/>
  <c r="Q11" i="1"/>
  <c r="R12" i="1"/>
  <c r="I10" i="1" s="1"/>
  <c r="J10" i="1" s="1"/>
  <c r="V20" i="1" l="1"/>
  <c r="AE20" i="1"/>
  <c r="K10" i="1"/>
  <c r="M10" i="1" s="1"/>
  <c r="L10" i="1" s="1"/>
  <c r="S12" i="1" s="1"/>
  <c r="R21" i="1"/>
  <c r="Y20" i="1"/>
  <c r="AD20" i="1"/>
  <c r="Z20" i="1"/>
  <c r="X20" i="1"/>
  <c r="U20" i="1"/>
  <c r="AB20" i="1"/>
  <c r="P11" i="1"/>
  <c r="H11" i="1" s="1"/>
  <c r="V21" i="1" l="1"/>
  <c r="AE21" i="1"/>
  <c r="R22" i="1"/>
  <c r="AD21" i="1"/>
  <c r="Z21" i="1"/>
  <c r="X21" i="1"/>
  <c r="U21" i="1"/>
  <c r="AB21" i="1"/>
  <c r="Y21" i="1"/>
  <c r="Q12" i="1"/>
  <c r="R13" i="1"/>
  <c r="I11" i="1" s="1"/>
  <c r="J11" i="1" s="1"/>
  <c r="V22" i="1" l="1"/>
  <c r="AE22" i="1"/>
  <c r="K11" i="1"/>
  <c r="M11" i="1" s="1"/>
  <c r="L11" i="1" s="1"/>
  <c r="S13" i="1" s="1"/>
  <c r="R23" i="1"/>
  <c r="Y22" i="1"/>
  <c r="AD22" i="1"/>
  <c r="Z22" i="1"/>
  <c r="X22" i="1"/>
  <c r="U22" i="1"/>
  <c r="AB22" i="1"/>
  <c r="P12" i="1"/>
  <c r="H12" i="1" s="1"/>
  <c r="AE23" i="1" l="1"/>
  <c r="V23" i="1"/>
  <c r="R24" i="1"/>
  <c r="Y23" i="1"/>
  <c r="AB23" i="1"/>
  <c r="AD23" i="1"/>
  <c r="Z23" i="1"/>
  <c r="X23" i="1"/>
  <c r="U23" i="1"/>
  <c r="R14" i="1"/>
  <c r="I12" i="1" s="1"/>
  <c r="J12" i="1" s="1"/>
  <c r="Q13" i="1"/>
  <c r="AE24" i="1" l="1"/>
  <c r="V24" i="1"/>
  <c r="K12" i="1"/>
  <c r="M12" i="1" s="1"/>
  <c r="L12" i="1" s="1"/>
  <c r="S14" i="1" s="1"/>
  <c r="R25" i="1"/>
  <c r="Y24" i="1"/>
  <c r="AD24" i="1"/>
  <c r="Z24" i="1"/>
  <c r="X24" i="1"/>
  <c r="U24" i="1"/>
  <c r="AB24" i="1"/>
  <c r="P13" i="1"/>
  <c r="H13" i="1" s="1"/>
  <c r="AE25" i="1" l="1"/>
  <c r="V25" i="1"/>
  <c r="R26" i="1"/>
  <c r="AB25" i="1"/>
  <c r="U25" i="1"/>
  <c r="Y25" i="1"/>
  <c r="AD25" i="1"/>
  <c r="Z25" i="1"/>
  <c r="X25" i="1"/>
  <c r="Q14" i="1"/>
  <c r="R15" i="1"/>
  <c r="I13" i="1" s="1"/>
  <c r="J13" i="1" s="1"/>
  <c r="AE26" i="1" l="1"/>
  <c r="V26" i="1"/>
  <c r="K13" i="1"/>
  <c r="M13" i="1" s="1"/>
  <c r="L13" i="1" s="1"/>
  <c r="S15" i="1" s="1"/>
  <c r="R27" i="1"/>
  <c r="AB26" i="1"/>
  <c r="Y26" i="1"/>
  <c r="X26" i="1"/>
  <c r="AD26" i="1"/>
  <c r="Z26" i="1"/>
  <c r="U26" i="1"/>
  <c r="P14" i="1"/>
  <c r="H14" i="1" s="1"/>
  <c r="V27" i="1" l="1"/>
  <c r="AE27" i="1"/>
  <c r="R28" i="1"/>
  <c r="U27" i="1"/>
  <c r="AB27" i="1"/>
  <c r="Y27" i="1"/>
  <c r="AD27" i="1"/>
  <c r="Z27" i="1"/>
  <c r="X27" i="1"/>
  <c r="Q15" i="1"/>
  <c r="R16" i="1"/>
  <c r="I14" i="1" s="1"/>
  <c r="J14" i="1" s="1"/>
  <c r="V28" i="1" l="1"/>
  <c r="AE28" i="1"/>
  <c r="K14" i="1"/>
  <c r="M14" i="1" s="1"/>
  <c r="L14" i="1" s="1"/>
  <c r="S16" i="1" s="1"/>
  <c r="R29" i="1"/>
  <c r="X28" i="1"/>
  <c r="U28" i="1"/>
  <c r="Z28" i="1"/>
  <c r="AB28" i="1"/>
  <c r="AD28" i="1"/>
  <c r="Y28" i="1"/>
  <c r="P15" i="1"/>
  <c r="H15" i="1" s="1"/>
  <c r="V29" i="1" l="1"/>
  <c r="AE29" i="1"/>
  <c r="R30" i="1"/>
  <c r="X29" i="1"/>
  <c r="U29" i="1"/>
  <c r="AB29" i="1"/>
  <c r="Y29" i="1"/>
  <c r="AD29" i="1"/>
  <c r="Z29" i="1"/>
  <c r="Q16" i="1"/>
  <c r="R17" i="1"/>
  <c r="I15" i="1" s="1"/>
  <c r="J15" i="1" s="1"/>
  <c r="V30" i="1" l="1"/>
  <c r="AE30" i="1"/>
  <c r="K15" i="1"/>
  <c r="M15" i="1" s="1"/>
  <c r="L15" i="1" s="1"/>
  <c r="S17" i="1" s="1"/>
  <c r="R31" i="1"/>
  <c r="AD30" i="1"/>
  <c r="Z30" i="1"/>
  <c r="X30" i="1"/>
  <c r="U30" i="1"/>
  <c r="AB30" i="1"/>
  <c r="Y30" i="1"/>
  <c r="P16" i="1"/>
  <c r="H16" i="1" s="1"/>
  <c r="V31" i="1" l="1"/>
  <c r="AE31" i="1"/>
  <c r="R32" i="1"/>
  <c r="AD31" i="1"/>
  <c r="Z31" i="1"/>
  <c r="X31" i="1"/>
  <c r="U31" i="1"/>
  <c r="AB31" i="1"/>
  <c r="Y31" i="1"/>
  <c r="Q17" i="1"/>
  <c r="R18" i="1"/>
  <c r="I16" i="1" s="1"/>
  <c r="AE32" i="1" l="1"/>
  <c r="V32" i="1"/>
  <c r="K16" i="1"/>
  <c r="M16" i="1" s="1"/>
  <c r="R33" i="1"/>
  <c r="AD32" i="1"/>
  <c r="Z32" i="1"/>
  <c r="X32" i="1"/>
  <c r="U32" i="1"/>
  <c r="AB32" i="1"/>
  <c r="Y32" i="1"/>
  <c r="P17" i="1"/>
  <c r="J16" i="1"/>
  <c r="S19" i="1"/>
  <c r="AE33" i="1" l="1"/>
  <c r="V33" i="1"/>
  <c r="L16" i="1"/>
  <c r="S18" i="1" s="1"/>
  <c r="R34" i="1"/>
  <c r="AD33" i="1"/>
  <c r="Z33" i="1"/>
  <c r="X33" i="1"/>
  <c r="U33" i="1"/>
  <c r="AB33" i="1"/>
  <c r="Y33" i="1"/>
  <c r="AC19" i="1"/>
  <c r="T19" i="1" s="1"/>
  <c r="AE34" i="1" l="1"/>
  <c r="V34" i="1"/>
  <c r="R35" i="1"/>
  <c r="Y34" i="1"/>
  <c r="AD34" i="1"/>
  <c r="Z34" i="1"/>
  <c r="X34" i="1"/>
  <c r="U34" i="1"/>
  <c r="AB34" i="1"/>
  <c r="W19" i="1"/>
  <c r="AA19" i="1"/>
  <c r="S20" i="1" s="1"/>
  <c r="V35" i="1" l="1"/>
  <c r="AE35" i="1"/>
  <c r="R36" i="1"/>
  <c r="Y35" i="1"/>
  <c r="AD35" i="1"/>
  <c r="Z35" i="1"/>
  <c r="AB35" i="1"/>
  <c r="X35" i="1"/>
  <c r="U35" i="1"/>
  <c r="AC20" i="1"/>
  <c r="T20" i="1" s="1"/>
  <c r="V36" i="1" l="1"/>
  <c r="AE36" i="1"/>
  <c r="R37" i="1"/>
  <c r="Y36" i="1"/>
  <c r="AD36" i="1"/>
  <c r="Z36" i="1"/>
  <c r="X36" i="1"/>
  <c r="U36" i="1"/>
  <c r="AB36" i="1"/>
  <c r="W20" i="1"/>
  <c r="AA20" i="1"/>
  <c r="S21" i="1" s="1"/>
  <c r="V37" i="1" l="1"/>
  <c r="AE37" i="1"/>
  <c r="R38" i="1"/>
  <c r="AB37" i="1"/>
  <c r="Y37" i="1"/>
  <c r="U37" i="1"/>
  <c r="AD37" i="1"/>
  <c r="Z37" i="1"/>
  <c r="X37" i="1"/>
  <c r="AC21" i="1"/>
  <c r="T21" i="1" s="1"/>
  <c r="V38" i="1" l="1"/>
  <c r="AE38" i="1"/>
  <c r="R39" i="1"/>
  <c r="AB38" i="1"/>
  <c r="X38" i="1"/>
  <c r="Y38" i="1"/>
  <c r="AD38" i="1"/>
  <c r="Z38" i="1"/>
  <c r="U38" i="1"/>
  <c r="W21" i="1"/>
  <c r="AA21" i="1"/>
  <c r="S22" i="1" s="1"/>
  <c r="AE39" i="1" l="1"/>
  <c r="V39" i="1"/>
  <c r="R40" i="1"/>
  <c r="U39" i="1"/>
  <c r="AB39" i="1"/>
  <c r="Y39" i="1"/>
  <c r="AD39" i="1"/>
  <c r="Z39" i="1"/>
  <c r="X39" i="1"/>
  <c r="AC22" i="1"/>
  <c r="T22" i="1" s="1"/>
  <c r="AE40" i="1" l="1"/>
  <c r="V40" i="1"/>
  <c r="R41" i="1"/>
  <c r="X40" i="1"/>
  <c r="U40" i="1"/>
  <c r="AB40" i="1"/>
  <c r="AD40" i="1"/>
  <c r="Y40" i="1"/>
  <c r="Z40" i="1"/>
  <c r="W22" i="1"/>
  <c r="AA22" i="1"/>
  <c r="S23" i="1" s="1"/>
  <c r="AE41" i="1" l="1"/>
  <c r="V41" i="1"/>
  <c r="R42" i="1"/>
  <c r="X41" i="1"/>
  <c r="U41" i="1"/>
  <c r="AB41" i="1"/>
  <c r="Y41" i="1"/>
  <c r="AD41" i="1"/>
  <c r="Z41" i="1"/>
  <c r="AC23" i="1"/>
  <c r="T23" i="1" s="1"/>
  <c r="AE42" i="1" l="1"/>
  <c r="V42" i="1"/>
  <c r="R43" i="1"/>
  <c r="AD42" i="1"/>
  <c r="Z42" i="1"/>
  <c r="X42" i="1"/>
  <c r="U42" i="1"/>
  <c r="AB42" i="1"/>
  <c r="Y42" i="1"/>
  <c r="W23" i="1"/>
  <c r="AA23" i="1"/>
  <c r="S24" i="1" s="1"/>
  <c r="V43" i="1" l="1"/>
  <c r="AE43" i="1"/>
  <c r="R44" i="1"/>
  <c r="AD43" i="1"/>
  <c r="Z43" i="1"/>
  <c r="X43" i="1"/>
  <c r="U43" i="1"/>
  <c r="AB43" i="1"/>
  <c r="Y43" i="1"/>
  <c r="AC24" i="1"/>
  <c r="T24" i="1" s="1"/>
  <c r="V44" i="1" l="1"/>
  <c r="AE44" i="1"/>
  <c r="R45" i="1"/>
  <c r="AD44" i="1"/>
  <c r="Z44" i="1"/>
  <c r="Y44" i="1"/>
  <c r="X44" i="1"/>
  <c r="U44" i="1"/>
  <c r="AB44" i="1"/>
  <c r="W24" i="1"/>
  <c r="AA24" i="1"/>
  <c r="S25" i="1" s="1"/>
  <c r="V45" i="1" l="1"/>
  <c r="AE45" i="1"/>
  <c r="R46" i="1"/>
  <c r="AD45" i="1"/>
  <c r="Z45" i="1"/>
  <c r="X45" i="1"/>
  <c r="U45" i="1"/>
  <c r="AB45" i="1"/>
  <c r="Y45" i="1"/>
  <c r="AC25" i="1"/>
  <c r="T25" i="1" s="1"/>
  <c r="V46" i="1" l="1"/>
  <c r="AE46" i="1"/>
  <c r="R47" i="1"/>
  <c r="Y46" i="1"/>
  <c r="AD46" i="1"/>
  <c r="Z46" i="1"/>
  <c r="X46" i="1"/>
  <c r="U46" i="1"/>
  <c r="AB46" i="1"/>
  <c r="W25" i="1"/>
  <c r="AA25" i="1"/>
  <c r="S26" i="1" s="1"/>
  <c r="AC26" i="1" s="1"/>
  <c r="T26" i="1" s="1"/>
  <c r="V47" i="1" l="1"/>
  <c r="AE47" i="1"/>
  <c r="R48" i="1"/>
  <c r="Y47" i="1"/>
  <c r="AB47" i="1"/>
  <c r="AD47" i="1"/>
  <c r="Z47" i="1"/>
  <c r="X47" i="1"/>
  <c r="U47" i="1"/>
  <c r="W26" i="1"/>
  <c r="AA26" i="1"/>
  <c r="S27" i="1" s="1"/>
  <c r="AE48" i="1" l="1"/>
  <c r="V48" i="1"/>
  <c r="R49" i="1"/>
  <c r="Y48" i="1"/>
  <c r="AD48" i="1"/>
  <c r="Z48" i="1"/>
  <c r="X48" i="1"/>
  <c r="U48" i="1"/>
  <c r="AB48" i="1"/>
  <c r="AC27" i="1"/>
  <c r="T27" i="1" s="1"/>
  <c r="AE49" i="1" l="1"/>
  <c r="V49" i="1"/>
  <c r="R50" i="1"/>
  <c r="AB49" i="1"/>
  <c r="Y49" i="1"/>
  <c r="AD49" i="1"/>
  <c r="Z49" i="1"/>
  <c r="X49" i="1"/>
  <c r="U49" i="1"/>
  <c r="AA27" i="1"/>
  <c r="S28" i="1" s="1"/>
  <c r="W27" i="1"/>
  <c r="AE50" i="1" l="1"/>
  <c r="V50" i="1"/>
  <c r="R51" i="1"/>
  <c r="AB50" i="1"/>
  <c r="X50" i="1"/>
  <c r="Y50" i="1"/>
  <c r="Z50" i="1"/>
  <c r="AD50" i="1"/>
  <c r="U50" i="1"/>
  <c r="AC28" i="1"/>
  <c r="T28" i="1" s="1"/>
  <c r="V51" i="1" l="1"/>
  <c r="AE51" i="1"/>
  <c r="R52" i="1"/>
  <c r="U51" i="1"/>
  <c r="AB51" i="1"/>
  <c r="Y51" i="1"/>
  <c r="AD51" i="1"/>
  <c r="Z51" i="1"/>
  <c r="X51" i="1"/>
  <c r="W28" i="1"/>
  <c r="AA28" i="1"/>
  <c r="S29" i="1" s="1"/>
  <c r="V52" i="1" l="1"/>
  <c r="AE52" i="1"/>
  <c r="R53" i="1"/>
  <c r="X52" i="1"/>
  <c r="U52" i="1"/>
  <c r="AB52" i="1"/>
  <c r="Y52" i="1"/>
  <c r="AD52" i="1"/>
  <c r="Z52" i="1"/>
  <c r="AC29" i="1"/>
  <c r="T29" i="1" s="1"/>
  <c r="V53" i="1" l="1"/>
  <c r="AE53" i="1"/>
  <c r="R54" i="1"/>
  <c r="X53" i="1"/>
  <c r="U53" i="1"/>
  <c r="AB53" i="1"/>
  <c r="Y53" i="1"/>
  <c r="AD53" i="1"/>
  <c r="Z53" i="1"/>
  <c r="W29" i="1"/>
  <c r="AA29" i="1"/>
  <c r="S30" i="1" s="1"/>
  <c r="V54" i="1" l="1"/>
  <c r="AE54" i="1"/>
  <c r="R55" i="1"/>
  <c r="AD54" i="1"/>
  <c r="Z54" i="1"/>
  <c r="X54" i="1"/>
  <c r="U54" i="1"/>
  <c r="AB54" i="1"/>
  <c r="Y54" i="1"/>
  <c r="AC30" i="1"/>
  <c r="T30" i="1" s="1"/>
  <c r="AE55" i="1" l="1"/>
  <c r="V55" i="1"/>
  <c r="R56" i="1"/>
  <c r="AD55" i="1"/>
  <c r="Z55" i="1"/>
  <c r="X55" i="1"/>
  <c r="U55" i="1"/>
  <c r="AB55" i="1"/>
  <c r="Y55" i="1"/>
  <c r="W30" i="1"/>
  <c r="AA30" i="1"/>
  <c r="S31" i="1" s="1"/>
  <c r="AE56" i="1" l="1"/>
  <c r="V56" i="1"/>
  <c r="R57" i="1"/>
  <c r="AD56" i="1"/>
  <c r="Z56" i="1"/>
  <c r="X56" i="1"/>
  <c r="U56" i="1"/>
  <c r="Y56" i="1"/>
  <c r="AB56" i="1"/>
  <c r="AC31" i="1"/>
  <c r="T31" i="1" s="1"/>
  <c r="AE57" i="1" l="1"/>
  <c r="V57" i="1"/>
  <c r="R58" i="1"/>
  <c r="AD57" i="1"/>
  <c r="Z57" i="1"/>
  <c r="X57" i="1"/>
  <c r="U57" i="1"/>
  <c r="AB57" i="1"/>
  <c r="Y57" i="1"/>
  <c r="AA31" i="1"/>
  <c r="S32" i="1" s="1"/>
  <c r="W31" i="1"/>
  <c r="AE58" i="1" l="1"/>
  <c r="V58" i="1"/>
  <c r="R59" i="1"/>
  <c r="Y58" i="1"/>
  <c r="AD58" i="1"/>
  <c r="Z58" i="1"/>
  <c r="X58" i="1"/>
  <c r="U58" i="1"/>
  <c r="AB58" i="1"/>
  <c r="AC32" i="1"/>
  <c r="T32" i="1" s="1"/>
  <c r="V59" i="1" l="1"/>
  <c r="AE59" i="1"/>
  <c r="R60" i="1"/>
  <c r="Y59" i="1"/>
  <c r="AB59" i="1"/>
  <c r="Z59" i="1"/>
  <c r="AD59" i="1"/>
  <c r="X59" i="1"/>
  <c r="U59" i="1"/>
  <c r="AA32" i="1"/>
  <c r="S33" i="1" s="1"/>
  <c r="W32" i="1"/>
  <c r="V60" i="1" l="1"/>
  <c r="AE60" i="1"/>
  <c r="R61" i="1"/>
  <c r="Y60" i="1"/>
  <c r="AD60" i="1"/>
  <c r="Z60" i="1"/>
  <c r="X60" i="1"/>
  <c r="U60" i="1"/>
  <c r="AB60" i="1"/>
  <c r="AC33" i="1"/>
  <c r="T33" i="1" s="1"/>
  <c r="W33" i="1" s="1"/>
  <c r="V61" i="1" l="1"/>
  <c r="AE61" i="1"/>
  <c r="R62" i="1"/>
  <c r="AB61" i="1"/>
  <c r="Y61" i="1"/>
  <c r="U61" i="1"/>
  <c r="AD61" i="1"/>
  <c r="Z61" i="1"/>
  <c r="X61" i="1"/>
  <c r="AA33" i="1"/>
  <c r="S34" i="1" s="1"/>
  <c r="AC34" i="1" s="1"/>
  <c r="T34" i="1" s="1"/>
  <c r="V62" i="1" l="1"/>
  <c r="AE62" i="1"/>
  <c r="R63" i="1"/>
  <c r="AB62" i="1"/>
  <c r="Y62" i="1"/>
  <c r="Z62" i="1"/>
  <c r="X62" i="1"/>
  <c r="AD62" i="1"/>
  <c r="U62" i="1"/>
  <c r="W34" i="1"/>
  <c r="AA34" i="1"/>
  <c r="S35" i="1" s="1"/>
  <c r="AE63" i="1" l="1"/>
  <c r="V63" i="1"/>
  <c r="R64" i="1"/>
  <c r="U63" i="1"/>
  <c r="AB63" i="1"/>
  <c r="Y63" i="1"/>
  <c r="AD63" i="1"/>
  <c r="Z63" i="1"/>
  <c r="X63" i="1"/>
  <c r="AC35" i="1"/>
  <c r="T35" i="1" s="1"/>
  <c r="AE64" i="1" l="1"/>
  <c r="V64" i="1"/>
  <c r="R65" i="1"/>
  <c r="X64" i="1"/>
  <c r="U64" i="1"/>
  <c r="Z64" i="1"/>
  <c r="AB64" i="1"/>
  <c r="Y64" i="1"/>
  <c r="AD64" i="1"/>
  <c r="W35" i="1"/>
  <c r="AA35" i="1"/>
  <c r="S36" i="1" s="1"/>
  <c r="AE65" i="1" l="1"/>
  <c r="V65" i="1"/>
  <c r="R66" i="1"/>
  <c r="X65" i="1"/>
  <c r="U65" i="1"/>
  <c r="AB65" i="1"/>
  <c r="Y65" i="1"/>
  <c r="AD65" i="1"/>
  <c r="Z65" i="1"/>
  <c r="AC36" i="1"/>
  <c r="T36" i="1" s="1"/>
  <c r="W36" i="1" s="1"/>
  <c r="AE66" i="1" l="1"/>
  <c r="V66" i="1"/>
  <c r="R67" i="1"/>
  <c r="AD66" i="1"/>
  <c r="Z66" i="1"/>
  <c r="X66" i="1"/>
  <c r="U66" i="1"/>
  <c r="AB66" i="1"/>
  <c r="Y66" i="1"/>
  <c r="AA36" i="1"/>
  <c r="S37" i="1" s="1"/>
  <c r="V67" i="1" l="1"/>
  <c r="AE67" i="1"/>
  <c r="R68" i="1"/>
  <c r="AD67" i="1"/>
  <c r="Z67" i="1"/>
  <c r="X67" i="1"/>
  <c r="U67" i="1"/>
  <c r="AB67" i="1"/>
  <c r="Y67" i="1"/>
  <c r="AC37" i="1"/>
  <c r="T37" i="1" s="1"/>
  <c r="W37" i="1"/>
  <c r="AA37" i="1"/>
  <c r="S38" i="1" s="1"/>
  <c r="V68" i="1" l="1"/>
  <c r="AE68" i="1"/>
  <c r="R69" i="1"/>
  <c r="AD68" i="1"/>
  <c r="Z68" i="1"/>
  <c r="X68" i="1"/>
  <c r="U68" i="1"/>
  <c r="AB68" i="1"/>
  <c r="Y68" i="1"/>
  <c r="AC38" i="1"/>
  <c r="T38" i="1" s="1"/>
  <c r="V69" i="1" l="1"/>
  <c r="AE69" i="1"/>
  <c r="R70" i="1"/>
  <c r="AD69" i="1"/>
  <c r="Z69" i="1"/>
  <c r="X69" i="1"/>
  <c r="U69" i="1"/>
  <c r="AB69" i="1"/>
  <c r="Y69" i="1"/>
  <c r="W38" i="1"/>
  <c r="AA38" i="1"/>
  <c r="S39" i="1" s="1"/>
  <c r="V70" i="1" l="1"/>
  <c r="AE70" i="1"/>
  <c r="R71" i="1"/>
  <c r="Y70" i="1"/>
  <c r="AD70" i="1"/>
  <c r="Z70" i="1"/>
  <c r="X70" i="1"/>
  <c r="U70" i="1"/>
  <c r="AB70" i="1"/>
  <c r="AC39" i="1"/>
  <c r="T39" i="1" s="1"/>
  <c r="AE71" i="1" l="1"/>
  <c r="V71" i="1"/>
  <c r="R72" i="1"/>
  <c r="Y71" i="1"/>
  <c r="AB71" i="1"/>
  <c r="AD71" i="1"/>
  <c r="Z71" i="1"/>
  <c r="X71" i="1"/>
  <c r="U71" i="1"/>
  <c r="W39" i="1"/>
  <c r="AA39" i="1"/>
  <c r="S40" i="1" s="1"/>
  <c r="AE72" i="1" l="1"/>
  <c r="V72" i="1"/>
  <c r="R73" i="1"/>
  <c r="Y72" i="1"/>
  <c r="AD72" i="1"/>
  <c r="Z72" i="1"/>
  <c r="X72" i="1"/>
  <c r="U72" i="1"/>
  <c r="AB72" i="1"/>
  <c r="AC40" i="1"/>
  <c r="T40" i="1" s="1"/>
  <c r="AE73" i="1" l="1"/>
  <c r="V73" i="1"/>
  <c r="R74" i="1"/>
  <c r="AB73" i="1"/>
  <c r="Y73" i="1"/>
  <c r="Z73" i="1"/>
  <c r="AD73" i="1"/>
  <c r="U73" i="1"/>
  <c r="X73" i="1"/>
  <c r="W40" i="1"/>
  <c r="AA40" i="1"/>
  <c r="S41" i="1" s="1"/>
  <c r="AE74" i="1" l="1"/>
  <c r="V74" i="1"/>
  <c r="R75" i="1"/>
  <c r="AB74" i="1"/>
  <c r="Y74" i="1"/>
  <c r="X74" i="1"/>
  <c r="Z74" i="1"/>
  <c r="AD74" i="1"/>
  <c r="U74" i="1"/>
  <c r="AC41" i="1"/>
  <c r="T41" i="1" s="1"/>
  <c r="V75" i="1" l="1"/>
  <c r="AE75" i="1"/>
  <c r="R76" i="1"/>
  <c r="U75" i="1"/>
  <c r="AB75" i="1"/>
  <c r="Y75" i="1"/>
  <c r="AD75" i="1"/>
  <c r="Z75" i="1"/>
  <c r="X75" i="1"/>
  <c r="AA41" i="1"/>
  <c r="S42" i="1" s="1"/>
  <c r="W41" i="1"/>
  <c r="V76" i="1" l="1"/>
  <c r="AE76" i="1"/>
  <c r="R77" i="1"/>
  <c r="X76" i="1"/>
  <c r="U76" i="1"/>
  <c r="AB76" i="1"/>
  <c r="Y76" i="1"/>
  <c r="Z76" i="1"/>
  <c r="AD76" i="1"/>
  <c r="AC42" i="1"/>
  <c r="T42" i="1" s="1"/>
  <c r="W42" i="1" s="1"/>
  <c r="V77" i="1" l="1"/>
  <c r="AE77" i="1"/>
  <c r="R78" i="1"/>
  <c r="X77" i="1"/>
  <c r="U77" i="1"/>
  <c r="AB77" i="1"/>
  <c r="Y77" i="1"/>
  <c r="AD77" i="1"/>
  <c r="Z77" i="1"/>
  <c r="AA42" i="1"/>
  <c r="S43" i="1" s="1"/>
  <c r="AC43" i="1"/>
  <c r="T43" i="1" s="1"/>
  <c r="V78" i="1" l="1"/>
  <c r="AE78" i="1"/>
  <c r="R79" i="1"/>
  <c r="AD78" i="1"/>
  <c r="Z78" i="1"/>
  <c r="X78" i="1"/>
  <c r="U78" i="1"/>
  <c r="AB78" i="1"/>
  <c r="Y78" i="1"/>
  <c r="W43" i="1"/>
  <c r="AA43" i="1"/>
  <c r="S44" i="1" s="1"/>
  <c r="AE79" i="1" l="1"/>
  <c r="V79" i="1"/>
  <c r="R80" i="1"/>
  <c r="AD79" i="1"/>
  <c r="Z79" i="1"/>
  <c r="X79" i="1"/>
  <c r="U79" i="1"/>
  <c r="AB79" i="1"/>
  <c r="Y79" i="1"/>
  <c r="AC44" i="1"/>
  <c r="T44" i="1" s="1"/>
  <c r="AE80" i="1" l="1"/>
  <c r="V80" i="1"/>
  <c r="R81" i="1"/>
  <c r="Z80" i="1"/>
  <c r="AD80" i="1"/>
  <c r="X80" i="1"/>
  <c r="Y80" i="1"/>
  <c r="U80" i="1"/>
  <c r="AB80" i="1"/>
  <c r="W44" i="1"/>
  <c r="AA44" i="1"/>
  <c r="S45" i="1" s="1"/>
  <c r="AE81" i="1" l="1"/>
  <c r="V81" i="1"/>
  <c r="R82" i="1"/>
  <c r="AD81" i="1"/>
  <c r="Z81" i="1"/>
  <c r="X81" i="1"/>
  <c r="U81" i="1"/>
  <c r="AB81" i="1"/>
  <c r="Y81" i="1"/>
  <c r="AC45" i="1"/>
  <c r="T45" i="1" s="1"/>
  <c r="AE82" i="1" l="1"/>
  <c r="V82" i="1"/>
  <c r="R83" i="1"/>
  <c r="Y82" i="1"/>
  <c r="AD82" i="1"/>
  <c r="Z82" i="1"/>
  <c r="X82" i="1"/>
  <c r="U82" i="1"/>
  <c r="AB82" i="1"/>
  <c r="W45" i="1"/>
  <c r="AA45" i="1"/>
  <c r="S46" i="1" s="1"/>
  <c r="V83" i="1" l="1"/>
  <c r="AE83" i="1"/>
  <c r="R84" i="1"/>
  <c r="Y83" i="1"/>
  <c r="AD83" i="1"/>
  <c r="Z83" i="1"/>
  <c r="AB83" i="1"/>
  <c r="X83" i="1"/>
  <c r="U83" i="1"/>
  <c r="AC46" i="1"/>
  <c r="T46" i="1" s="1"/>
  <c r="V84" i="1" l="1"/>
  <c r="AE84" i="1"/>
  <c r="R85" i="1"/>
  <c r="Y84" i="1"/>
  <c r="AD84" i="1"/>
  <c r="Z84" i="1"/>
  <c r="X84" i="1"/>
  <c r="U84" i="1"/>
  <c r="AB84" i="1"/>
  <c r="W46" i="1"/>
  <c r="AA46" i="1"/>
  <c r="S47" i="1" s="1"/>
  <c r="V85" i="1" l="1"/>
  <c r="AE85" i="1"/>
  <c r="R86" i="1"/>
  <c r="AB85" i="1"/>
  <c r="Y85" i="1"/>
  <c r="AD85" i="1"/>
  <c r="Z85" i="1"/>
  <c r="U85" i="1"/>
  <c r="X85" i="1"/>
  <c r="AC47" i="1"/>
  <c r="T47" i="1" s="1"/>
  <c r="V86" i="1" l="1"/>
  <c r="AE86" i="1"/>
  <c r="R87" i="1"/>
  <c r="AB86" i="1"/>
  <c r="Y86" i="1"/>
  <c r="X86" i="1"/>
  <c r="Z86" i="1"/>
  <c r="AD86" i="1"/>
  <c r="U86" i="1"/>
  <c r="W47" i="1"/>
  <c r="AA47" i="1"/>
  <c r="S48" i="1" s="1"/>
  <c r="AE87" i="1" l="1"/>
  <c r="V87" i="1"/>
  <c r="R88" i="1"/>
  <c r="U87" i="1"/>
  <c r="AB87" i="1"/>
  <c r="Y87" i="1"/>
  <c r="AD87" i="1"/>
  <c r="Z87" i="1"/>
  <c r="X87" i="1"/>
  <c r="AC48" i="1"/>
  <c r="T48" i="1" s="1"/>
  <c r="AE88" i="1" l="1"/>
  <c r="V88" i="1"/>
  <c r="R89" i="1"/>
  <c r="X88" i="1"/>
  <c r="U88" i="1"/>
  <c r="AB88" i="1"/>
  <c r="Z88" i="1"/>
  <c r="AD88" i="1"/>
  <c r="Y88" i="1"/>
  <c r="W48" i="1"/>
  <c r="AA48" i="1"/>
  <c r="S49" i="1" s="1"/>
  <c r="AE89" i="1" l="1"/>
  <c r="V89" i="1"/>
  <c r="R90" i="1"/>
  <c r="X89" i="1"/>
  <c r="U89" i="1"/>
  <c r="AB89" i="1"/>
  <c r="Y89" i="1"/>
  <c r="AD89" i="1"/>
  <c r="Z89" i="1"/>
  <c r="AC49" i="1"/>
  <c r="T49" i="1" s="1"/>
  <c r="W49" i="1" s="1"/>
  <c r="V90" i="1" l="1"/>
  <c r="AE90" i="1"/>
  <c r="R91" i="1"/>
  <c r="AD90" i="1"/>
  <c r="Z90" i="1"/>
  <c r="X90" i="1"/>
  <c r="U90" i="1"/>
  <c r="AB90" i="1"/>
  <c r="Y90" i="1"/>
  <c r="AA49" i="1"/>
  <c r="S50" i="1" s="1"/>
  <c r="V91" i="1" l="1"/>
  <c r="AE91" i="1"/>
  <c r="R92" i="1"/>
  <c r="Z91" i="1"/>
  <c r="AD91" i="1"/>
  <c r="X91" i="1"/>
  <c r="U91" i="1"/>
  <c r="AB91" i="1"/>
  <c r="Y91" i="1"/>
  <c r="AC50" i="1"/>
  <c r="T50" i="1" s="1"/>
  <c r="V92" i="1" l="1"/>
  <c r="AE92" i="1"/>
  <c r="R93" i="1"/>
  <c r="Z92" i="1"/>
  <c r="AD92" i="1"/>
  <c r="X92" i="1"/>
  <c r="U92" i="1"/>
  <c r="AB92" i="1"/>
  <c r="Y92" i="1"/>
  <c r="W50" i="1"/>
  <c r="AA50" i="1"/>
  <c r="S51" i="1" s="1"/>
  <c r="V93" i="1" l="1"/>
  <c r="AE93" i="1"/>
  <c r="R94" i="1"/>
  <c r="AD93" i="1"/>
  <c r="Z93" i="1"/>
  <c r="X93" i="1"/>
  <c r="U93" i="1"/>
  <c r="AB93" i="1"/>
  <c r="Y93" i="1"/>
  <c r="AC51" i="1"/>
  <c r="T51" i="1" s="1"/>
  <c r="V94" i="1" l="1"/>
  <c r="AE94" i="1"/>
  <c r="R95" i="1"/>
  <c r="Y94" i="1"/>
  <c r="AD94" i="1"/>
  <c r="Z94" i="1"/>
  <c r="X94" i="1"/>
  <c r="U94" i="1"/>
  <c r="AB94" i="1"/>
  <c r="W51" i="1"/>
  <c r="AA51" i="1"/>
  <c r="S52" i="1" s="1"/>
  <c r="V95" i="1" l="1"/>
  <c r="AE95" i="1"/>
  <c r="R96" i="1"/>
  <c r="Y95" i="1"/>
  <c r="Z95" i="1"/>
  <c r="AD95" i="1"/>
  <c r="X95" i="1"/>
  <c r="AB95" i="1"/>
  <c r="U95" i="1"/>
  <c r="AC52" i="1"/>
  <c r="T52" i="1" s="1"/>
  <c r="AE96" i="1" l="1"/>
  <c r="V96" i="1"/>
  <c r="R97" i="1"/>
  <c r="Y96" i="1"/>
  <c r="AD96" i="1"/>
  <c r="Z96" i="1"/>
  <c r="X96" i="1"/>
  <c r="U96" i="1"/>
  <c r="AB96" i="1"/>
  <c r="W52" i="1"/>
  <c r="AA52" i="1"/>
  <c r="S53" i="1" s="1"/>
  <c r="AE97" i="1" l="1"/>
  <c r="V97" i="1"/>
  <c r="R98" i="1"/>
  <c r="AB97" i="1"/>
  <c r="Y97" i="1"/>
  <c r="Z97" i="1"/>
  <c r="AD97" i="1"/>
  <c r="X97" i="1"/>
  <c r="U97" i="1"/>
  <c r="AC53" i="1"/>
  <c r="T53" i="1" s="1"/>
  <c r="AE98" i="1" l="1"/>
  <c r="V98" i="1"/>
  <c r="R99" i="1"/>
  <c r="AB98" i="1"/>
  <c r="X98" i="1"/>
  <c r="Y98" i="1"/>
  <c r="Z98" i="1"/>
  <c r="AD98" i="1"/>
  <c r="U98" i="1"/>
  <c r="W53" i="1"/>
  <c r="AA53" i="1"/>
  <c r="S54" i="1" s="1"/>
  <c r="V99" i="1" l="1"/>
  <c r="AE99" i="1"/>
  <c r="R100" i="1"/>
  <c r="U99" i="1"/>
  <c r="AB99" i="1"/>
  <c r="Y99" i="1"/>
  <c r="Z99" i="1"/>
  <c r="AD99" i="1"/>
  <c r="X99" i="1"/>
  <c r="AC54" i="1"/>
  <c r="T54" i="1" s="1"/>
  <c r="V100" i="1" l="1"/>
  <c r="AE100" i="1"/>
  <c r="R101" i="1"/>
  <c r="X100" i="1"/>
  <c r="AD100" i="1"/>
  <c r="U100" i="1"/>
  <c r="Z100" i="1"/>
  <c r="AB100" i="1"/>
  <c r="Y100" i="1"/>
  <c r="W54" i="1"/>
  <c r="AA54" i="1"/>
  <c r="S55" i="1" s="1"/>
  <c r="V101" i="1" l="1"/>
  <c r="AE101" i="1"/>
  <c r="R102" i="1"/>
  <c r="X101" i="1"/>
  <c r="U101" i="1"/>
  <c r="AB101" i="1"/>
  <c r="Y101" i="1"/>
  <c r="AD101" i="1"/>
  <c r="Z101" i="1"/>
  <c r="AC55" i="1"/>
  <c r="T55" i="1" s="1"/>
  <c r="W55" i="1" s="1"/>
  <c r="V102" i="1" l="1"/>
  <c r="AE102" i="1"/>
  <c r="R103" i="1"/>
  <c r="AD102" i="1"/>
  <c r="Z102" i="1"/>
  <c r="X102" i="1"/>
  <c r="U102" i="1"/>
  <c r="AB102" i="1"/>
  <c r="Y102" i="1"/>
  <c r="AA55" i="1"/>
  <c r="S56" i="1" s="1"/>
  <c r="V103" i="1" l="1"/>
  <c r="AE103" i="1"/>
  <c r="AD103" i="1"/>
  <c r="Z103" i="1"/>
  <c r="X103" i="1"/>
  <c r="U103" i="1"/>
  <c r="AB103" i="1"/>
  <c r="Y103" i="1"/>
  <c r="AC56" i="1"/>
  <c r="T56" i="1" s="1"/>
  <c r="W56" i="1" s="1"/>
  <c r="AA56" i="1" l="1"/>
  <c r="S57" i="1" s="1"/>
  <c r="AC57" i="1" l="1"/>
  <c r="T57" i="1" s="1"/>
  <c r="W57" i="1" s="1"/>
  <c r="AA57" i="1" l="1"/>
  <c r="S58" i="1" s="1"/>
  <c r="AC58" i="1" l="1"/>
  <c r="T58" i="1" s="1"/>
  <c r="W58" i="1" s="1"/>
  <c r="AA58" i="1" l="1"/>
  <c r="S59" i="1" s="1"/>
  <c r="AC59" i="1" l="1"/>
  <c r="T59" i="1" s="1"/>
  <c r="W59" i="1" s="1"/>
  <c r="AA59" i="1" l="1"/>
  <c r="S60" i="1" s="1"/>
  <c r="AC60" i="1" l="1"/>
  <c r="T60" i="1" s="1"/>
  <c r="W60" i="1" s="1"/>
  <c r="AA60" i="1" l="1"/>
  <c r="S61" i="1" s="1"/>
  <c r="AC61" i="1" l="1"/>
  <c r="T61" i="1" s="1"/>
  <c r="W61" i="1" s="1"/>
  <c r="AA61" i="1" l="1"/>
  <c r="S62" i="1" s="1"/>
  <c r="AC62" i="1" l="1"/>
  <c r="T62" i="1" s="1"/>
  <c r="W62" i="1" s="1"/>
  <c r="AA62" i="1" l="1"/>
  <c r="S63" i="1" s="1"/>
  <c r="AC63" i="1" l="1"/>
  <c r="T63" i="1" s="1"/>
  <c r="W63" i="1" s="1"/>
  <c r="AA63" i="1" l="1"/>
  <c r="S64" i="1" s="1"/>
  <c r="AC64" i="1" l="1"/>
  <c r="T64" i="1" s="1"/>
  <c r="W64" i="1" l="1"/>
  <c r="AA64" i="1"/>
  <c r="S65" i="1" s="1"/>
  <c r="AC65" i="1" l="1"/>
  <c r="T65" i="1" s="1"/>
  <c r="W65" i="1" l="1"/>
  <c r="AA65" i="1"/>
  <c r="S66" i="1" s="1"/>
  <c r="AC66" i="1" l="1"/>
  <c r="T66" i="1" s="1"/>
  <c r="W66" i="1" s="1"/>
  <c r="AA66" i="1" l="1"/>
  <c r="S67" i="1" s="1"/>
  <c r="AC67" i="1" l="1"/>
  <c r="T67" i="1" s="1"/>
  <c r="W67" i="1" l="1"/>
  <c r="AA67" i="1"/>
  <c r="S68" i="1" s="1"/>
  <c r="AC68" i="1" l="1"/>
  <c r="T68" i="1" s="1"/>
  <c r="W68" i="1" s="1"/>
  <c r="AA68" i="1" l="1"/>
  <c r="S69" i="1" s="1"/>
  <c r="AC69" i="1" l="1"/>
  <c r="T69" i="1" s="1"/>
  <c r="W69" i="1" s="1"/>
  <c r="AA69" i="1" l="1"/>
  <c r="S70" i="1" s="1"/>
  <c r="AC70" i="1" l="1"/>
  <c r="T70" i="1" s="1"/>
  <c r="W70" i="1" s="1"/>
  <c r="AA70" i="1" l="1"/>
  <c r="S71" i="1" s="1"/>
  <c r="AC71" i="1" l="1"/>
  <c r="T71" i="1" s="1"/>
  <c r="W71" i="1" l="1"/>
  <c r="AA71" i="1"/>
  <c r="S72" i="1" s="1"/>
  <c r="AC72" i="1" l="1"/>
  <c r="T72" i="1" s="1"/>
  <c r="W72" i="1" s="1"/>
  <c r="AA72" i="1" l="1"/>
  <c r="S73" i="1" s="1"/>
  <c r="AC73" i="1" l="1"/>
  <c r="T73" i="1" s="1"/>
  <c r="W73" i="1" l="1"/>
  <c r="AA73" i="1"/>
  <c r="S74" i="1" s="1"/>
  <c r="AC74" i="1" l="1"/>
  <c r="T74" i="1" s="1"/>
  <c r="W74" i="1" l="1"/>
  <c r="AA74" i="1"/>
  <c r="S75" i="1" s="1"/>
  <c r="AC75" i="1" l="1"/>
  <c r="T75" i="1" s="1"/>
  <c r="W75" i="1" l="1"/>
  <c r="AA75" i="1"/>
  <c r="S76" i="1" s="1"/>
  <c r="AC76" i="1" l="1"/>
  <c r="T76" i="1" s="1"/>
  <c r="W76" i="1" l="1"/>
  <c r="AA76" i="1"/>
  <c r="S77" i="1" s="1"/>
  <c r="AC77" i="1" l="1"/>
  <c r="T77" i="1" s="1"/>
  <c r="W77" i="1" s="1"/>
  <c r="AA77" i="1" l="1"/>
  <c r="S78" i="1" s="1"/>
  <c r="AC78" i="1" l="1"/>
  <c r="T78" i="1" s="1"/>
  <c r="W78" i="1" s="1"/>
  <c r="AA78" i="1" l="1"/>
  <c r="S79" i="1" s="1"/>
  <c r="AC79" i="1" l="1"/>
  <c r="T79" i="1" s="1"/>
  <c r="W79" i="1" s="1"/>
  <c r="AA79" i="1" l="1"/>
  <c r="S80" i="1" s="1"/>
  <c r="AC80" i="1" l="1"/>
  <c r="T80" i="1" s="1"/>
  <c r="W80" i="1" s="1"/>
  <c r="AA80" i="1" l="1"/>
  <c r="S81" i="1" s="1"/>
  <c r="AC81" i="1" l="1"/>
  <c r="T81" i="1" s="1"/>
  <c r="AA81" i="1" l="1"/>
  <c r="S82" i="1" s="1"/>
  <c r="W81" i="1"/>
  <c r="AC82" i="1" l="1"/>
  <c r="T82" i="1" s="1"/>
  <c r="AA82" i="1" l="1"/>
  <c r="S83" i="1" s="1"/>
  <c r="W82" i="1"/>
  <c r="AC83" i="1" l="1"/>
  <c r="T83" i="1" s="1"/>
  <c r="W83" i="1" s="1"/>
  <c r="AA83" i="1" l="1"/>
  <c r="S84" i="1" s="1"/>
  <c r="AC84" i="1" l="1"/>
  <c r="T84" i="1" s="1"/>
  <c r="W84" i="1" s="1"/>
  <c r="AA84" i="1" l="1"/>
  <c r="S85" i="1" s="1"/>
  <c r="AC85" i="1" l="1"/>
  <c r="T85" i="1" s="1"/>
  <c r="AA85" i="1" l="1"/>
  <c r="S86" i="1" s="1"/>
  <c r="AC86" i="1"/>
  <c r="T86" i="1" s="1"/>
  <c r="W85" i="1"/>
  <c r="W86" i="1" l="1"/>
  <c r="AA86" i="1"/>
  <c r="S87" i="1" s="1"/>
  <c r="AC87" i="1" l="1"/>
  <c r="T87" i="1" s="1"/>
  <c r="W87" i="1" l="1"/>
  <c r="AA87" i="1"/>
  <c r="S88" i="1" s="1"/>
  <c r="AC88" i="1" l="1"/>
  <c r="T88" i="1" s="1"/>
  <c r="W88" i="1" l="1"/>
  <c r="AA88" i="1"/>
  <c r="S89" i="1" s="1"/>
  <c r="AC89" i="1" l="1"/>
  <c r="T89" i="1" s="1"/>
  <c r="W89" i="1" s="1"/>
  <c r="AA89" i="1" l="1"/>
  <c r="S90" i="1" s="1"/>
  <c r="AC90" i="1" l="1"/>
  <c r="T90" i="1" s="1"/>
  <c r="W90" i="1" l="1"/>
  <c r="AA90" i="1"/>
  <c r="S91" i="1" s="1"/>
  <c r="AC91" i="1" l="1"/>
  <c r="T91" i="1" s="1"/>
  <c r="W91" i="1" l="1"/>
  <c r="AA91" i="1"/>
  <c r="S92" i="1" s="1"/>
  <c r="AC92" i="1" l="1"/>
  <c r="T92" i="1" s="1"/>
  <c r="AA92" i="1" l="1"/>
  <c r="S93" i="1" s="1"/>
  <c r="W92" i="1"/>
  <c r="AC93" i="1" l="1"/>
  <c r="T93" i="1" s="1"/>
  <c r="AA93" i="1"/>
  <c r="S94" i="1" s="1"/>
  <c r="AC94" i="1" l="1"/>
  <c r="T94" i="1" s="1"/>
  <c r="W93" i="1"/>
  <c r="W94" i="1" l="1"/>
  <c r="AA94" i="1"/>
  <c r="S95" i="1" s="1"/>
  <c r="AC95" i="1" l="1"/>
  <c r="T95" i="1" s="1"/>
  <c r="W95" i="1" l="1"/>
  <c r="AA95" i="1"/>
  <c r="S96" i="1" s="1"/>
  <c r="AC96" i="1" l="1"/>
  <c r="T96" i="1" s="1"/>
  <c r="W96" i="1" l="1"/>
  <c r="AA96" i="1"/>
  <c r="S97" i="1" s="1"/>
  <c r="AC97" i="1" l="1"/>
  <c r="T97" i="1" s="1"/>
  <c r="W97" i="1" s="1"/>
  <c r="AA97" i="1" l="1"/>
  <c r="S98" i="1" s="1"/>
  <c r="AC98" i="1" l="1"/>
  <c r="T98" i="1" s="1"/>
  <c r="W98" i="1" s="1"/>
  <c r="AA98" i="1" l="1"/>
  <c r="S99" i="1" s="1"/>
  <c r="AC99" i="1" l="1"/>
  <c r="T99" i="1" s="1"/>
  <c r="W99" i="1" l="1"/>
  <c r="AA99" i="1"/>
  <c r="S100" i="1" s="1"/>
  <c r="AC100" i="1" l="1"/>
  <c r="T100" i="1" s="1"/>
  <c r="W100" i="1" l="1"/>
  <c r="AA100" i="1"/>
  <c r="S101" i="1" s="1"/>
  <c r="AC101" i="1" l="1"/>
  <c r="T101" i="1" s="1"/>
  <c r="W101" i="1" l="1"/>
  <c r="AA101" i="1"/>
  <c r="S102" i="1" s="1"/>
  <c r="AC102" i="1" l="1"/>
  <c r="T102" i="1" s="1"/>
  <c r="W102" i="1" s="1"/>
  <c r="AA102" i="1" l="1"/>
  <c r="S103" i="1" s="1"/>
  <c r="AC103" i="1" l="1"/>
  <c r="T103" i="1" s="1"/>
  <c r="AA103" i="1" l="1"/>
  <c r="W103" i="1"/>
</calcChain>
</file>

<file path=xl/sharedStrings.xml><?xml version="1.0" encoding="utf-8"?>
<sst xmlns="http://schemas.openxmlformats.org/spreadsheetml/2006/main" count="112" uniqueCount="92">
  <si>
    <t>Haushaltsbuch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</si>
  <si>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</si>
  <si>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</si>
  <si>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</si>
  <si>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</si>
  <si>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</si>
  <si>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</si>
  <si>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</si>
  <si>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</si>
  <si>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</si>
  <si>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</si>
  <si>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</si>
  <si>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</si>
  <si>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Nettogehalt</t>
  </si>
  <si>
    <t>Kindergeld</t>
  </si>
  <si>
    <t>Nebenjob</t>
  </si>
  <si>
    <t>Zuschüsse</t>
  </si>
  <si>
    <t>Gesamte Einnahmen</t>
  </si>
  <si>
    <t>Wohnen</t>
  </si>
  <si>
    <t>Miete (Warm)</t>
  </si>
  <si>
    <t>Strom / Heizkosten</t>
  </si>
  <si>
    <t>Telefon &amp; Internet</t>
  </si>
  <si>
    <t>Versicherungen</t>
  </si>
  <si>
    <t>Haftpflicht</t>
  </si>
  <si>
    <t>Hausrat</t>
  </si>
  <si>
    <t>Berufsunfähigkeit</t>
  </si>
  <si>
    <t>Sonstige</t>
  </si>
  <si>
    <t>Finanzausgaben</t>
  </si>
  <si>
    <t>ETF Sparpläne</t>
  </si>
  <si>
    <t>Mobilität (fix)</t>
  </si>
  <si>
    <t>Leasing /Autokredit</t>
  </si>
  <si>
    <t>Bahnkarte / Monatsticket</t>
  </si>
  <si>
    <t>Sonstige Verträge</t>
  </si>
  <si>
    <t>Handy</t>
  </si>
  <si>
    <t>Netflix</t>
  </si>
  <si>
    <t>Sonstiges</t>
  </si>
  <si>
    <t>Lebenshaltung</t>
  </si>
  <si>
    <t>Kleidung</t>
  </si>
  <si>
    <t>Geschenke</t>
  </si>
  <si>
    <t>Spenden</t>
  </si>
  <si>
    <t>Gesamte Ausgaben</t>
  </si>
  <si>
    <t>Dein Invest in Happiness Haushaltsbuch</t>
  </si>
  <si>
    <t>Betrag</t>
  </si>
  <si>
    <t>Gläubiger</t>
  </si>
  <si>
    <t>Höhe</t>
  </si>
  <si>
    <t>Zins</t>
  </si>
  <si>
    <t>Kosten pro Monat</t>
  </si>
  <si>
    <t>Nachschüssig</t>
  </si>
  <si>
    <t>Vorschüssig</t>
  </si>
  <si>
    <t>Ja</t>
  </si>
  <si>
    <t>Nein</t>
  </si>
  <si>
    <t>Bank</t>
  </si>
  <si>
    <t>Familie</t>
  </si>
  <si>
    <t>Freunde</t>
  </si>
  <si>
    <t>Kfz</t>
  </si>
  <si>
    <t>Rechtsschutz</t>
  </si>
  <si>
    <t>Gebäude</t>
  </si>
  <si>
    <t>Unfall</t>
  </si>
  <si>
    <t>Einnahmen</t>
  </si>
  <si>
    <t>Übrig am Ende des Monats</t>
  </si>
  <si>
    <t>Gesamt (jährlich)</t>
  </si>
  <si>
    <t>Restaurant / Bar / Kino etc.</t>
  </si>
  <si>
    <t>Ausgehen</t>
  </si>
  <si>
    <t>Mobilitätskosten (variabel)</t>
  </si>
  <si>
    <t>Lebensmittel</t>
  </si>
  <si>
    <t>Abo's</t>
  </si>
  <si>
    <t>Kredite</t>
  </si>
  <si>
    <t>Bausparverträge</t>
  </si>
  <si>
    <t>KFZ Versicherung</t>
  </si>
  <si>
    <t>Fixkosten Gesamt</t>
  </si>
  <si>
    <t>Variable Kosten Gesamt</t>
  </si>
  <si>
    <t>ETF 1</t>
  </si>
  <si>
    <t>ETF 2</t>
  </si>
  <si>
    <t>Gesamtsumme</t>
  </si>
  <si>
    <t>mtl. Versicherungen</t>
  </si>
  <si>
    <t>Tankkosten</t>
  </si>
  <si>
    <t>Instandhaltung Auto</t>
  </si>
  <si>
    <t>Fahrkarten</t>
  </si>
  <si>
    <t>Laufzeit in Monate</t>
  </si>
  <si>
    <t>Gesamtvermögen</t>
  </si>
  <si>
    <t>Girokonto</t>
  </si>
  <si>
    <t>Tagesgeldkonto</t>
  </si>
  <si>
    <t>Kreditkarte</t>
  </si>
  <si>
    <t>Investments/Vermögen</t>
  </si>
  <si>
    <t>Sicherheit</t>
  </si>
  <si>
    <t>Aktie 1</t>
  </si>
  <si>
    <t>Aktie 2</t>
  </si>
  <si>
    <t>Aktie 3</t>
  </si>
  <si>
    <t>Immobilie 1</t>
  </si>
  <si>
    <t>Rücklagen</t>
  </si>
  <si>
    <t>Fixkosten</t>
  </si>
  <si>
    <t>Variable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</si>
</sst>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€&quot;;\-#,##0\ &quot;€&quot;"/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 tint="0.249977111117893"/>
      <name val="Verdana"/>
      <family val="2"/>
    </font>
    <font>
      <sz val="11"/>
      <color theme="1"/>
      <name val="Verdana"/>
      <family val="2"/>
    </font>
    <font>
      <i/>
      <u/>
      <sz val="11"/>
      <color theme="10"/>
      <name val="Verdana"/>
      <family val="2"/>
    </font>
    <font>
      <b/>
      <sz val="11"/>
      <color theme="1"/>
      <name val="Verdana"/>
      <family val="2"/>
    </font>
    <font>
      <b/>
      <sz val="14"/>
      <color theme="0"/>
      <name val="Verdana"/>
      <family val="2"/>
    </font>
    <font>
      <sz val="11"/>
      <color rgb="FF4C6BDF"/>
      <name val="Verdana"/>
      <family val="2"/>
    </font>
    <font>
      <b/>
      <sz val="12"/>
      <color theme="1"/>
      <name val="Verdana"/>
      <family val="2"/>
    </font>
    <font>
      <b/>
      <sz val="11"/>
      <name val="Verdana"/>
      <family val="2"/>
    </font>
    <font>
      <b/>
      <sz val="14"/>
      <name val="Verdan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scheme val="minor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C802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/>
      <top/>
      <bottom/>
      <diagonal/>
    </border>
    <border>
      <left style="thick">
        <color rgb="FF92D050"/>
      </left>
      <right/>
      <top/>
      <bottom style="thick">
        <color rgb="FF92D050"/>
      </bottom>
      <diagonal/>
    </border>
    <border>
      <left/>
      <right/>
      <top/>
      <bottom style="thick">
        <color rgb="FF92D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92D050"/>
      </left>
      <right/>
      <top style="thick">
        <color rgb="FF92D050"/>
      </top>
      <bottom style="thick">
        <color rgb="FF92D050"/>
      </bottom>
      <diagonal/>
    </border>
    <border>
      <left style="thick">
        <color theme="5" tint="0.39994506668294322"/>
      </left>
      <right/>
      <top style="thick">
        <color theme="5" tint="0.39994506668294322"/>
      </top>
      <bottom style="thick">
        <color theme="5" tint="0.39994506668294322"/>
      </bottom>
      <diagonal/>
    </border>
    <border>
      <left style="thick">
        <color theme="5" tint="0.79992065187536243"/>
      </left>
      <right/>
      <top style="thick">
        <color theme="5" tint="0.39994506668294322"/>
      </top>
      <bottom style="thick">
        <color theme="5" tint="0.39994506668294322"/>
      </bottom>
      <diagonal/>
    </border>
    <border>
      <left/>
      <right/>
      <top style="thick">
        <color theme="5" tint="0.39994506668294322"/>
      </top>
      <bottom style="thick">
        <color theme="5" tint="0.39994506668294322"/>
      </bottom>
      <diagonal/>
    </border>
    <border>
      <left style="thick">
        <color theme="5" tint="0.39994506668294322"/>
      </left>
      <right/>
      <top style="thick">
        <color theme="5" tint="0.39994506668294322"/>
      </top>
      <bottom/>
      <diagonal/>
    </border>
    <border>
      <left/>
      <right/>
      <top style="thick">
        <color theme="5" tint="0.39994506668294322"/>
      </top>
      <bottom/>
      <diagonal/>
    </border>
    <border>
      <left style="thick">
        <color theme="5" tint="0.39994506668294322"/>
      </left>
      <right/>
      <top/>
      <bottom/>
      <diagonal/>
    </border>
    <border>
      <left style="thick">
        <color theme="5" tint="0.39994506668294322"/>
      </left>
      <right/>
      <top/>
      <bottom style="thick">
        <color theme="5" tint="0.39994506668294322"/>
      </bottom>
      <diagonal/>
    </border>
    <border>
      <left/>
      <right/>
      <top/>
      <bottom style="thick">
        <color theme="5" tint="0.39994506668294322"/>
      </bottom>
      <diagonal/>
    </border>
    <border>
      <left style="thick">
        <color theme="5" tint="0.39994506668294322"/>
      </left>
      <right style="thick">
        <color theme="5" tint="0.79998168889431442"/>
      </right>
      <top style="thick">
        <color theme="5" tint="0.39994506668294322"/>
      </top>
      <bottom style="thick">
        <color theme="5" tint="0.39994506668294322"/>
      </bottom>
      <diagonal/>
    </border>
    <border>
      <left style="thick">
        <color theme="5" tint="0.79998168889431442"/>
      </left>
      <right/>
      <top style="thick">
        <color theme="5" tint="0.39994506668294322"/>
      </top>
      <bottom style="thick">
        <color theme="5" tint="0.399945066682943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5" tint="0.39994506668294322"/>
      </left>
      <right/>
      <top/>
      <bottom style="thick">
        <color theme="5" tint="0.79998168889431442"/>
      </bottom>
      <diagonal/>
    </border>
    <border>
      <left style="thick">
        <color rgb="FF92D050"/>
      </left>
      <right/>
      <top/>
      <bottom style="thick">
        <color theme="9" tint="0.79998168889431442"/>
      </bottom>
      <diagonal/>
    </border>
    <border>
      <left style="thick">
        <color theme="5" tint="0.79998168889431442"/>
      </left>
      <right style="thick">
        <color theme="5" tint="0.39994506668294322"/>
      </right>
      <top style="thick">
        <color theme="5" tint="0.39994506668294322"/>
      </top>
      <bottom/>
      <diagonal/>
    </border>
    <border>
      <left style="thick">
        <color theme="5" tint="0.79998168889431442"/>
      </left>
      <right style="thick">
        <color theme="5" tint="0.39994506668294322"/>
      </right>
      <top/>
      <bottom/>
      <diagonal/>
    </border>
    <border>
      <left style="thick">
        <color theme="5" tint="0.79998168889431442"/>
      </left>
      <right style="thick">
        <color theme="5" tint="0.39994506668294322"/>
      </right>
      <top/>
      <bottom style="thick">
        <color theme="5" tint="0.39994506668294322"/>
      </bottom>
      <diagonal/>
    </border>
    <border>
      <left/>
      <right style="thick">
        <color theme="5" tint="0.39994506668294322"/>
      </right>
      <top style="thick">
        <color theme="5" tint="0.39994506668294322"/>
      </top>
      <bottom style="thick">
        <color theme="5" tint="0.39994506668294322"/>
      </bottom>
      <diagonal/>
    </border>
    <border>
      <left/>
      <right/>
      <top style="thick">
        <color rgb="FF92D050"/>
      </top>
      <bottom style="thick">
        <color theme="5" tint="0.39994506668294322"/>
      </bottom>
      <diagonal/>
    </border>
    <border>
      <left style="thick">
        <color theme="9" tint="0.79998168889431442"/>
      </left>
      <right style="thick">
        <color rgb="FF92D050"/>
      </right>
      <top style="thick">
        <color theme="9" tint="0.79998168889431442"/>
      </top>
      <bottom style="thick">
        <color rgb="FF92D050"/>
      </bottom>
      <diagonal/>
    </border>
    <border>
      <left/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/>
      <right/>
      <top style="medium">
        <color indexed="64"/>
      </top>
      <bottom style="thick">
        <color rgb="FF92D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2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rgb="FF92D050"/>
      </right>
      <top style="thick">
        <color rgb="FF92D050"/>
      </top>
      <bottom/>
      <diagonal/>
    </border>
    <border>
      <left/>
      <right style="thick">
        <color rgb="FF92D050"/>
      </right>
      <top/>
      <bottom/>
      <diagonal/>
    </border>
    <border>
      <left/>
      <right style="thick">
        <color rgb="FF92D050"/>
      </right>
      <top/>
      <bottom style="thick">
        <color theme="9" tint="0.79998168889431442"/>
      </bottom>
      <diagonal/>
    </border>
    <border>
      <left/>
      <right style="thick">
        <color theme="5" tint="0.39994506668294322"/>
      </right>
      <top/>
      <bottom/>
      <diagonal/>
    </border>
    <border>
      <left/>
      <right style="thick">
        <color theme="5" tint="0.39994506668294322"/>
      </right>
      <top/>
      <bottom style="thick">
        <color theme="5" tint="0.79998168889431442"/>
      </bottom>
      <diagonal/>
    </border>
    <border>
      <left/>
      <right/>
      <top style="thick">
        <color rgb="FF92D050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5" tint="0.39994506668294322"/>
      </bottom>
      <diagonal/>
    </border>
    <border>
      <left style="thin">
        <color indexed="64"/>
      </left>
      <right/>
      <top style="thick">
        <color theme="5" tint="0.39994506668294322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65" fontId="8" fillId="0" borderId="0" xfId="2" applyNumberFormat="1" applyFont="1"/>
    <xf numFmtId="0" fontId="9" fillId="0" borderId="0" xfId="0" applyFont="1"/>
    <xf numFmtId="165" fontId="9" fillId="0" borderId="0" xfId="1" applyNumberFormat="1" applyFont="1" applyBorder="1"/>
    <xf numFmtId="165" fontId="9" fillId="0" borderId="4" xfId="1" applyNumberFormat="1" applyFont="1" applyBorder="1"/>
    <xf numFmtId="5" fontId="9" fillId="0" borderId="5" xfId="1" applyNumberFormat="1" applyFont="1" applyBorder="1"/>
    <xf numFmtId="165" fontId="7" fillId="0" borderId="0" xfId="1" applyNumberFormat="1" applyFont="1"/>
    <xf numFmtId="5" fontId="7" fillId="0" borderId="0" xfId="1" applyNumberFormat="1" applyFont="1"/>
    <xf numFmtId="5" fontId="7" fillId="0" borderId="0" xfId="0" applyNumberFormat="1" applyFont="1"/>
    <xf numFmtId="5" fontId="11" fillId="6" borderId="0" xfId="1" applyNumberFormat="1" applyFont="1" applyFill="1" applyBorder="1"/>
    <xf numFmtId="0" fontId="7" fillId="0" borderId="0" xfId="0" applyFont="1" applyAlignment="1">
      <alignment wrapText="1"/>
    </xf>
    <xf numFmtId="165" fontId="9" fillId="0" borderId="0" xfId="1" applyNumberFormat="1" applyFont="1"/>
    <xf numFmtId="165" fontId="5" fillId="0" borderId="0" xfId="2" applyNumberFormat="1"/>
    <xf numFmtId="0" fontId="9" fillId="2" borderId="2" xfId="0" applyFont="1" applyFill="1" applyBorder="1"/>
    <xf numFmtId="0" fontId="9" fillId="2" borderId="9" xfId="0" applyFont="1" applyFill="1" applyBorder="1"/>
    <xf numFmtId="0" fontId="9" fillId="5" borderId="10" xfId="0" applyFont="1" applyFill="1" applyBorder="1"/>
    <xf numFmtId="0" fontId="9" fillId="5" borderId="11" xfId="0" applyFont="1" applyFill="1" applyBorder="1"/>
    <xf numFmtId="5" fontId="9" fillId="5" borderId="12" xfId="0" applyNumberFormat="1" applyFont="1" applyFill="1" applyBorder="1"/>
    <xf numFmtId="165" fontId="9" fillId="6" borderId="13" xfId="1" applyNumberFormat="1" applyFont="1" applyFill="1" applyBorder="1"/>
    <xf numFmtId="5" fontId="11" fillId="6" borderId="14" xfId="1" applyNumberFormat="1" applyFont="1" applyFill="1" applyBorder="1"/>
    <xf numFmtId="165" fontId="9" fillId="6" borderId="15" xfId="1" applyNumberFormat="1" applyFont="1" applyFill="1" applyBorder="1"/>
    <xf numFmtId="0" fontId="9" fillId="5" borderId="18" xfId="0" applyFont="1" applyFill="1" applyBorder="1"/>
    <xf numFmtId="0" fontId="9" fillId="5" borderId="19" xfId="0" applyFont="1" applyFill="1" applyBorder="1"/>
    <xf numFmtId="5" fontId="11" fillId="6" borderId="23" xfId="1" applyNumberFormat="1" applyFont="1" applyFill="1" applyBorder="1"/>
    <xf numFmtId="5" fontId="11" fillId="6" borderId="24" xfId="1" applyNumberFormat="1" applyFont="1" applyFill="1" applyBorder="1"/>
    <xf numFmtId="5" fontId="7" fillId="0" borderId="12" xfId="1" applyNumberFormat="1" applyFont="1" applyBorder="1"/>
    <xf numFmtId="5" fontId="9" fillId="5" borderId="26" xfId="0" applyNumberFormat="1" applyFont="1" applyFill="1" applyBorder="1"/>
    <xf numFmtId="5" fontId="7" fillId="0" borderId="27" xfId="0" applyNumberFormat="1" applyFont="1" applyBorder="1"/>
    <xf numFmtId="5" fontId="9" fillId="0" borderId="28" xfId="1" applyNumberFormat="1" applyFont="1" applyBorder="1"/>
    <xf numFmtId="0" fontId="9" fillId="2" borderId="29" xfId="0" applyFont="1" applyFill="1" applyBorder="1"/>
    <xf numFmtId="165" fontId="9" fillId="0" borderId="30" xfId="1" applyNumberFormat="1" applyFont="1" applyBorder="1"/>
    <xf numFmtId="165" fontId="9" fillId="0" borderId="14" xfId="1" applyNumberFormat="1" applyFont="1" applyBorder="1"/>
    <xf numFmtId="6" fontId="12" fillId="0" borderId="31" xfId="1" applyNumberFormat="1" applyFont="1" applyFill="1" applyBorder="1" applyAlignment="1">
      <alignment vertical="center"/>
    </xf>
    <xf numFmtId="6" fontId="12" fillId="0" borderId="32" xfId="1" applyNumberFormat="1" applyFont="1" applyFill="1" applyBorder="1" applyAlignment="1">
      <alignment vertical="center"/>
    </xf>
    <xf numFmtId="165" fontId="12" fillId="0" borderId="33" xfId="1" applyNumberFormat="1" applyFont="1" applyFill="1" applyBorder="1" applyAlignment="1">
      <alignment vertical="center"/>
    </xf>
    <xf numFmtId="8" fontId="0" fillId="0" borderId="0" xfId="1" applyNumberFormat="1" applyFont="1" applyAlignment="1">
      <alignment horizontal="right"/>
    </xf>
    <xf numFmtId="8" fontId="0" fillId="0" borderId="0" xfId="0" applyNumberFormat="1" applyAlignment="1">
      <alignment horizontal="right"/>
    </xf>
    <xf numFmtId="8" fontId="0" fillId="0" borderId="0" xfId="0" applyNumberFormat="1"/>
    <xf numFmtId="9" fontId="0" fillId="0" borderId="0" xfId="0" applyNumberFormat="1"/>
    <xf numFmtId="44" fontId="0" fillId="0" borderId="0" xfId="1" applyFont="1" applyAlignment="1">
      <alignment horizontal="right"/>
    </xf>
    <xf numFmtId="164" fontId="0" fillId="0" borderId="0" xfId="1" applyNumberFormat="1" applyFont="1" applyAlignment="1">
      <alignment horizontal="center"/>
    </xf>
    <xf numFmtId="165" fontId="7" fillId="0" borderId="0" xfId="0" applyNumberFormat="1" applyFont="1"/>
    <xf numFmtId="0" fontId="16" fillId="4" borderId="34" xfId="0" applyFont="1" applyFill="1" applyBorder="1"/>
    <xf numFmtId="44" fontId="0" fillId="8" borderId="31" xfId="1" applyFont="1" applyFill="1" applyBorder="1"/>
    <xf numFmtId="0" fontId="16" fillId="4" borderId="37" xfId="0" applyFont="1" applyFill="1" applyBorder="1"/>
    <xf numFmtId="44" fontId="0" fillId="8" borderId="38" xfId="1" applyFont="1" applyFill="1" applyBorder="1"/>
    <xf numFmtId="0" fontId="2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8" fontId="0" fillId="0" borderId="0" xfId="0" applyNumberFormat="1" applyAlignment="1">
      <alignment horizontal="center"/>
    </xf>
    <xf numFmtId="8" fontId="4" fillId="0" borderId="0" xfId="0" applyNumberFormat="1" applyFont="1" applyAlignment="1">
      <alignment horizontal="center"/>
    </xf>
    <xf numFmtId="164" fontId="0" fillId="0" borderId="0" xfId="0" applyNumberFormat="1"/>
    <xf numFmtId="9" fontId="0" fillId="0" borderId="0" xfId="0" applyNumberFormat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165" fontId="9" fillId="5" borderId="13" xfId="1" applyNumberFormat="1" applyFont="1" applyFill="1" applyBorder="1"/>
    <xf numFmtId="5" fontId="9" fillId="5" borderId="14" xfId="1" applyNumberFormat="1" applyFont="1" applyFill="1" applyBorder="1"/>
    <xf numFmtId="5" fontId="9" fillId="5" borderId="23" xfId="1" applyNumberFormat="1" applyFont="1" applyFill="1" applyBorder="1"/>
    <xf numFmtId="165" fontId="7" fillId="4" borderId="3" xfId="1" applyNumberFormat="1" applyFont="1" applyFill="1" applyBorder="1"/>
    <xf numFmtId="165" fontId="7" fillId="4" borderId="22" xfId="1" applyNumberFormat="1" applyFont="1" applyFill="1" applyBorder="1"/>
    <xf numFmtId="165" fontId="7" fillId="4" borderId="15" xfId="1" applyNumberFormat="1" applyFont="1" applyFill="1" applyBorder="1" applyAlignment="1">
      <alignment horizontal="left" indent="1"/>
    </xf>
    <xf numFmtId="165" fontId="7" fillId="4" borderId="21" xfId="1" applyNumberFormat="1" applyFont="1" applyFill="1" applyBorder="1" applyAlignment="1">
      <alignment horizontal="left" indent="1"/>
    </xf>
    <xf numFmtId="165" fontId="7" fillId="4" borderId="15" xfId="1" applyNumberFormat="1" applyFont="1" applyFill="1" applyBorder="1" applyAlignment="1">
      <alignment horizontal="left" wrapText="1" indent="1"/>
    </xf>
    <xf numFmtId="0" fontId="17" fillId="9" borderId="0" xfId="0" applyFont="1" applyFill="1"/>
    <xf numFmtId="0" fontId="0" fillId="9" borderId="0" xfId="0" applyFill="1"/>
    <xf numFmtId="5" fontId="7" fillId="0" borderId="42" xfId="1" applyNumberFormat="1" applyFont="1" applyBorder="1"/>
    <xf numFmtId="5" fontId="7" fillId="0" borderId="43" xfId="1" applyNumberFormat="1" applyFont="1" applyBorder="1"/>
    <xf numFmtId="5" fontId="7" fillId="0" borderId="44" xfId="1" applyNumberFormat="1" applyFont="1" applyBorder="1"/>
    <xf numFmtId="5" fontId="7" fillId="0" borderId="45" xfId="1" applyNumberFormat="1" applyFont="1" applyBorder="1"/>
    <xf numFmtId="5" fontId="7" fillId="0" borderId="45" xfId="1" applyNumberFormat="1" applyFont="1" applyFill="1" applyBorder="1"/>
    <xf numFmtId="5" fontId="7" fillId="0" borderId="46" xfId="1" applyNumberFormat="1" applyFont="1" applyBorder="1"/>
    <xf numFmtId="5" fontId="7" fillId="0" borderId="45" xfId="1" applyNumberFormat="1" applyFont="1" applyBorder="1" applyAlignment="1">
      <alignment vertical="center" wrapText="1"/>
    </xf>
    <xf numFmtId="0" fontId="9" fillId="2" borderId="47" xfId="0" applyFont="1" applyFill="1" applyBorder="1"/>
    <xf numFmtId="5" fontId="7" fillId="4" borderId="1" xfId="1" applyNumberFormat="1" applyFont="1" applyFill="1" applyBorder="1" applyAlignment="1">
      <alignment vertical="center" wrapText="1"/>
    </xf>
    <xf numFmtId="5" fontId="7" fillId="4" borderId="1" xfId="1" applyNumberFormat="1" applyFont="1" applyFill="1" applyBorder="1"/>
    <xf numFmtId="0" fontId="13" fillId="10" borderId="6" xfId="0" applyFont="1" applyFill="1" applyBorder="1" applyAlignment="1">
      <alignment horizontal="center" vertical="center"/>
    </xf>
    <xf numFmtId="0" fontId="18" fillId="4" borderId="34" xfId="0" applyFont="1" applyFill="1" applyBorder="1"/>
    <xf numFmtId="44" fontId="19" fillId="8" borderId="31" xfId="1" applyFont="1" applyFill="1" applyBorder="1"/>
    <xf numFmtId="0" fontId="18" fillId="4" borderId="37" xfId="0" applyFont="1" applyFill="1" applyBorder="1"/>
    <xf numFmtId="44" fontId="19" fillId="8" borderId="38" xfId="1" applyFont="1" applyFill="1" applyBorder="1"/>
    <xf numFmtId="0" fontId="3" fillId="11" borderId="0" xfId="0" applyFont="1" applyFill="1"/>
    <xf numFmtId="44" fontId="3" fillId="11" borderId="0" xfId="1" applyFont="1" applyFill="1"/>
    <xf numFmtId="165" fontId="9" fillId="0" borderId="16" xfId="1" applyNumberFormat="1" applyFont="1" applyFill="1" applyBorder="1"/>
    <xf numFmtId="5" fontId="9" fillId="0" borderId="17" xfId="1" applyNumberFormat="1" applyFont="1" applyFill="1" applyBorder="1"/>
    <xf numFmtId="5" fontId="9" fillId="0" borderId="25" xfId="1" applyNumberFormat="1" applyFont="1" applyFill="1" applyBorder="1"/>
    <xf numFmtId="5" fontId="9" fillId="0" borderId="48" xfId="1" applyNumberFormat="1" applyFont="1" applyFill="1" applyBorder="1"/>
    <xf numFmtId="5" fontId="11" fillId="6" borderId="36" xfId="1" applyNumberFormat="1" applyFont="1" applyFill="1" applyBorder="1"/>
    <xf numFmtId="5" fontId="11" fillId="6" borderId="49" xfId="1" applyNumberFormat="1" applyFont="1" applyFill="1" applyBorder="1"/>
    <xf numFmtId="0" fontId="2" fillId="3" borderId="35" xfId="0" applyFont="1" applyFill="1" applyBorder="1" applyAlignment="1">
      <alignment horizontal="left"/>
    </xf>
    <xf numFmtId="0" fontId="14" fillId="10" borderId="7" xfId="0" applyFont="1" applyFill="1" applyBorder="1" applyAlignment="1">
      <alignment horizontal="left" vertical="center"/>
    </xf>
    <xf numFmtId="0" fontId="14" fillId="10" borderId="8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/>
    </xf>
    <xf numFmtId="0" fontId="10" fillId="7" borderId="20" xfId="0" applyFont="1" applyFill="1" applyBorder="1" applyAlignment="1">
      <alignment horizontal="left" vertical="center"/>
    </xf>
  </cellXfs>
  <cellStyles count="3">
    <cellStyle name="Link" xfId="2" builtinId="8"/>
    <cellStyle name="Standard" xfId="0" builtinId="0"/>
    <cellStyle name="Währung" xfId="1" builtinId="4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2" formatCode="#,##0.00\ &quot;€&quot;;[Red]\-#,##0.00\ &quot;€&quot;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CC66"/>
      <color rgb="FFFEC802"/>
      <color rgb="FFFEE002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4C6BDF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fr-FR" sz="16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Jahresübersicht</a:t>
            </a:r>
            <a:r>
              <a:rPr lang="fr-FR" sz="1600" b="1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der Einnahmen, Ausgaben und Überschuss</a:t>
            </a:r>
            <a:endParaRPr lang="fr-FR" sz="16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4C6BDF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5568229652277437E-2"/>
          <c:y val="8.3400501472680341E-2"/>
          <c:w val="0.93494091757320053"/>
          <c:h val="0.75022776714626804"/>
        </c:manualLayout>
      </c:layout>
      <c:barChart>
        <c:barDir val="col"/>
        <c:grouping val="clustered"/>
        <c:varyColors val="0"/>
        <c:ser>
          <c:idx val="0"/>
          <c:order val="0"/>
          <c:tx>
            <c:v>Gesamte Einnahmen</c:v>
          </c:tx>
          <c:spPr>
            <a:solidFill>
              <a:srgbClr val="92D050"/>
            </a:solidFill>
            <a:ln w="158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Januar</c:v>
              </c:pt>
              <c:pt idx="1">
                <c:v>Februar</c:v>
              </c:pt>
              <c:pt idx="2">
                <c:v>März</c:v>
              </c:pt>
              <c:pt idx="3">
                <c:v>April</c:v>
              </c:pt>
              <c:pt idx="4">
                <c:v>Mai</c:v>
              </c:pt>
              <c:pt idx="5">
                <c:v>Juni</c:v>
              </c:pt>
              <c:pt idx="6">
                <c:v>Juli</c:v>
              </c:pt>
              <c:pt idx="7">
                <c:v>August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Dezember</c:v>
              </c:pt>
            </c:strLit>
          </c:cat>
          <c:val>
            <c:numRef>
              <c:f>Haushaltstagebuch!$D$13:$O$13</c:f>
              <c:numCache>
                <c:formatCode>"€"#,##0_);\("€"#,##0\)</c:formatCode>
                <c:ptCount val="12"/>
                <c:pt idx="0">
                  <c:v>3000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73-429D-93E5-FC95B99F53F1}"/>
            </c:ext>
          </c:extLst>
        </c:ser>
        <c:ser>
          <c:idx val="1"/>
          <c:order val="1"/>
          <c:tx>
            <c:v>Gesamte Ausgaben</c:v>
          </c:tx>
          <c:spPr>
            <a:solidFill>
              <a:schemeClr val="accent2"/>
            </a:solidFill>
            <a:ln w="15875">
              <a:solidFill>
                <a:schemeClr val="tx1"/>
              </a:solidFill>
            </a:ln>
            <a:effectLst/>
          </c:spPr>
          <c:invertIfNegative val="0"/>
          <c:dLbls>
            <c:dLbl>
              <c:idx val="11"/>
              <c:layout>
                <c:manualLayout>
                  <c:x val="6.2288399900474115E-5"/>
                  <c:y val="2.4648824206968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C73-429D-93E5-FC95B99F53F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Januar</c:v>
              </c:pt>
              <c:pt idx="1">
                <c:v>Februar</c:v>
              </c:pt>
              <c:pt idx="2">
                <c:v>März</c:v>
              </c:pt>
              <c:pt idx="3">
                <c:v>April</c:v>
              </c:pt>
              <c:pt idx="4">
                <c:v>Mai</c:v>
              </c:pt>
              <c:pt idx="5">
                <c:v>Juni</c:v>
              </c:pt>
              <c:pt idx="6">
                <c:v>Juli</c:v>
              </c:pt>
              <c:pt idx="7">
                <c:v>August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Dezember</c:v>
              </c:pt>
            </c:strLit>
          </c:cat>
          <c:val>
            <c:numRef>
              <c:f>Haushaltstagebuch!$D$58:$O$58</c:f>
              <c:numCache>
                <c:formatCode>"€"#,##0_);\("€"#,##0\)</c:formatCode>
                <c:ptCount val="12"/>
                <c:pt idx="0">
                  <c:v>2530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73-429D-93E5-FC95B99F53F1}"/>
            </c:ext>
          </c:extLst>
        </c:ser>
        <c:ser>
          <c:idx val="2"/>
          <c:order val="2"/>
          <c:tx>
            <c:v>Monatlicher Überschuss</c:v>
          </c:tx>
          <c:spPr>
            <a:solidFill>
              <a:srgbClr val="0070C0"/>
            </a:solidFill>
            <a:ln w="158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Haushaltstagebuch!$D$60:$O$60</c:f>
              <c:numCache>
                <c:formatCode>"€"#,##0_);[Red]\("€"#,##0\)</c:formatCode>
                <c:ptCount val="12"/>
                <c:pt idx="0">
                  <c:v>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C73-429D-93E5-FC95B99F5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742848"/>
        <c:axId val="1343742304"/>
      </c:barChart>
      <c:catAx>
        <c:axId val="13437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e-DE"/>
          </a:p>
        </c:txPr>
        <c:crossAx val="1343742304"/>
        <c:crosses val="autoZero"/>
        <c:auto val="1"/>
        <c:lblAlgn val="ctr"/>
        <c:lblOffset val="100"/>
        <c:noMultiLvlLbl val="0"/>
      </c:catAx>
      <c:valAx>
        <c:axId val="1343742304"/>
        <c:scaling>
          <c:orientation val="minMax"/>
        </c:scaling>
        <c:delete val="0"/>
        <c:axPos val="l"/>
        <c:numFmt formatCode="&quot;€&quot;#,##0_);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e-DE"/>
          </a:p>
        </c:txPr>
        <c:crossAx val="1343742848"/>
        <c:crosses val="autoZero"/>
        <c:crossBetween val="between"/>
      </c:valAx>
      <c:spPr>
        <a:noFill/>
        <a:ln>
          <a:solidFill>
            <a:srgbClr val="FEC802"/>
          </a:solidFill>
        </a:ln>
        <a:effectLst/>
      </c:spPr>
    </c:plotArea>
    <c:legend>
      <c:legendPos val="b"/>
      <c:layout>
        <c:manualLayout>
          <c:xMode val="edge"/>
          <c:yMode val="edge"/>
          <c:x val="0.23876886315481111"/>
          <c:y val="0.92516799163698926"/>
          <c:w val="0.41936202281645485"/>
          <c:h val="4.56932657543515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22225" cap="flat" cmpd="sng" algn="ctr">
      <a:solidFill>
        <a:srgbClr val="FEC80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6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de-DE" sz="16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Budgetaufteilung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6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1982640783763416"/>
          <c:y val="0.14311949669906032"/>
          <c:w val="0.36361210727371951"/>
          <c:h val="0.739780450205159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4945-8411-A088C5BBDF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4945-8411-A088C5BBDF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4945-8411-A088C5BBDF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4945-8411-A088C5BBDFF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4945-8411-A088C5BBDFF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4945-8411-A088C5BBDFF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4945-8411-A088C5BBD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4945-8411-A088C5BBDFF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4945-8411-A088C5BBDFFA}"/>
              </c:ext>
            </c:extLst>
          </c:dPt>
          <c:dLbls>
            <c:dLbl>
              <c:idx val="0"/>
              <c:layout>
                <c:manualLayout>
                  <c:x val="3.3961188740929994E-2"/>
                  <c:y val="-2.82090736595553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812787132491422E-3"/>
                  <c:y val="5.87689034574068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376713244557997E-2"/>
                  <c:y val="1.1753780691481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842467454179171E-2"/>
                  <c:y val="1.8806049106370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55479517468428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643836139747427E-2"/>
                  <c:y val="-2.35075613829632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020549384305458E-2"/>
                  <c:y val="2.3507561382962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1506852978231986E-2"/>
                  <c:y val="1.8806049106370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Haushaltstagebuch!$C$228:$K$228</c:f>
              <c:strCache>
                <c:ptCount val="9"/>
                <c:pt idx="0">
                  <c:v> Wohnen </c:v>
                </c:pt>
                <c:pt idx="1">
                  <c:v> Versicherungen </c:v>
                </c:pt>
                <c:pt idx="2">
                  <c:v> Finanzausgaben </c:v>
                </c:pt>
                <c:pt idx="3">
                  <c:v> Mobilität (fix) </c:v>
                </c:pt>
                <c:pt idx="4">
                  <c:v> Sonstige Verträge </c:v>
                </c:pt>
                <c:pt idx="5">
                  <c:v> Lebenshaltung </c:v>
                </c:pt>
                <c:pt idx="6">
                  <c:v> Mobilitätskosten (variabel) </c:v>
                </c:pt>
                <c:pt idx="7">
                  <c:v> Ausgehen </c:v>
                </c:pt>
                <c:pt idx="8">
                  <c:v> Sonstige </c:v>
                </c:pt>
              </c:strCache>
            </c:strRef>
          </c:cat>
          <c:val>
            <c:numRef>
              <c:f>(Haushaltstagebuch!$P$16,Haushaltstagebuch!$P$20,Haushaltstagebuch!$P$26,Haushaltstagebuch!$P$31,Haushaltstagebuch!$P$34,Haushaltstagebuch!$P$42,Haushaltstagebuch!$P$46,Haushaltstagebuch!$P$50,Haushaltstagebuch!$P$52)</c:f>
              <c:numCache>
                <c:formatCode>"€"#,##0_);\("€"#,##0\)</c:formatCode>
                <c:ptCount val="9"/>
                <c:pt idx="0">
                  <c:v>890</c:v>
                </c:pt>
                <c:pt idx="1">
                  <c:v>260</c:v>
                </c:pt>
                <c:pt idx="2">
                  <c:v>400</c:v>
                </c:pt>
                <c:pt idx="3">
                  <c:v>150</c:v>
                </c:pt>
                <c:pt idx="4">
                  <c:v>75</c:v>
                </c:pt>
                <c:pt idx="5">
                  <c:v>450</c:v>
                </c:pt>
                <c:pt idx="6">
                  <c:v>170</c:v>
                </c:pt>
                <c:pt idx="7">
                  <c:v>100</c:v>
                </c:pt>
                <c:pt idx="8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07-4675-AB4B-CEF14C42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legend>
    <c:plotVisOnly val="0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2225" cap="flat" cmpd="sng" algn="ctr">
      <a:solidFill>
        <a:srgbClr val="FEC802"/>
      </a:solidFill>
      <a:round/>
    </a:ln>
    <a:effectLst/>
  </c:spPr>
  <c:txPr>
    <a:bodyPr/>
    <a:lstStyle/>
    <a:p>
      <a:pPr algn="l" rtl="0">
        <a:defRPr lang="en-US" sz="12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Verdana" panose="020B0604030504040204" pitchFamily="34" charset="0"/>
          <a:ea typeface="Verdana" panose="020B0604030504040204" pitchFamily="34" charset="0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fr-FR" sz="1400" b="1" i="0"/>
              <a:t>Versicherungen</a:t>
            </a:r>
            <a:r>
              <a:rPr lang="fr-FR" sz="1400" b="1" i="0" baseline="0"/>
              <a:t> Übersicht</a:t>
            </a:r>
            <a:endParaRPr lang="de-DE" sz="1400" b="1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8741182742782151"/>
          <c:y val="0.18562281277340331"/>
          <c:w val="0.41500653013325256"/>
          <c:h val="0.7193446522309711"/>
        </c:manualLayout>
      </c:layout>
      <c:pieChart>
        <c:varyColors val="1"/>
        <c:ser>
          <c:idx val="0"/>
          <c:order val="0"/>
          <c:tx>
            <c:strRef>
              <c:f>Versicherungen!$C$3</c:f>
              <c:strCache>
                <c:ptCount val="1"/>
                <c:pt idx="0">
                  <c:v>Betrag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803-4E68-8163-8BBD03FC32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03-4E68-8163-8BBD03FC327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803-4E68-8163-8BBD03FC3271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803-4E68-8163-8BBD03FC32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803-4E68-8163-8BBD03FC32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803-4E68-8163-8BBD03FC32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803-4E68-8163-8BBD03FC327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2.5697503671072021E-2"/>
                  <c:y val="-3.96825396825397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9750367107195302E-2"/>
                  <c:y val="5.29100529100529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83050847457692E-2"/>
                  <c:y val="-2.75482093663911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803-4E68-8163-8BBD03FC327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951977401129878E-2"/>
                  <c:y val="-8.264462809917355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803-4E68-8163-8BBD03FC3271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Versicherungen!$B$4:$B$17</c:f>
              <c:strCache>
                <c:ptCount val="7"/>
                <c:pt idx="0">
                  <c:v>Haftpflicht</c:v>
                </c:pt>
                <c:pt idx="1">
                  <c:v>Hausrat</c:v>
                </c:pt>
                <c:pt idx="2">
                  <c:v>Kfz</c:v>
                </c:pt>
                <c:pt idx="3">
                  <c:v>Rechtsschutz</c:v>
                </c:pt>
                <c:pt idx="4">
                  <c:v>Gebäude</c:v>
                </c:pt>
                <c:pt idx="5">
                  <c:v>Unfall</c:v>
                </c:pt>
                <c:pt idx="6">
                  <c:v>Berufsunfähigkeit</c:v>
                </c:pt>
              </c:strCache>
            </c:strRef>
          </c:cat>
          <c:val>
            <c:numRef>
              <c:f>Versicherungen!$C$4:$C$17</c:f>
              <c:numCache>
                <c:formatCode>_("€"* #,##0.00_);_("€"* \(#,##0.00\);_("€"* "-"??_);_(@_)</c:formatCode>
                <c:ptCount val="14"/>
                <c:pt idx="0">
                  <c:v>5</c:v>
                </c:pt>
                <c:pt idx="1">
                  <c:v>10</c:v>
                </c:pt>
                <c:pt idx="2">
                  <c:v>100</c:v>
                </c:pt>
                <c:pt idx="3">
                  <c:v>10</c:v>
                </c:pt>
                <c:pt idx="4">
                  <c:v>30</c:v>
                </c:pt>
                <c:pt idx="5">
                  <c:v>20</c:v>
                </c:pt>
                <c:pt idx="6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803-4E68-8163-8BBD03FC3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2225" cap="flat" cmpd="sng" algn="ctr">
      <a:solidFill>
        <a:srgbClr val="FEC802"/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Verdana" panose="020B0604030504040204" pitchFamily="34" charset="0"/>
          <a:ea typeface="Verdana" panose="020B0604030504040204" pitchFamily="34" charset="0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>
                <a:latin typeface="Verdana" panose="020B0604030504040204" pitchFamily="34" charset="0"/>
                <a:ea typeface="Verdana" panose="020B0604030504040204" pitchFamily="34" charset="0"/>
              </a:rPr>
              <a:t>Schuldenübersicht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Schuldenübersicht!$F$11</c:f>
              <c:strCache>
                <c:ptCount val="1"/>
                <c:pt idx="0">
                  <c:v>Kosten pro Monat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30-4B2A-BEFC-B50751F1F7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C01-4221-AC60-09970F9784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01-4221-AC60-09970F9784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B30-4B2A-BEFC-B50751F1F7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8.2762557077625573E-2"/>
                  <c:y val="-0.101851851851851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C01-4221-AC60-09970F9784A0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Schuldenübersicht!$B$12:$B$17</c:f>
              <c:strCache>
                <c:ptCount val="3"/>
                <c:pt idx="0">
                  <c:v>Bank</c:v>
                </c:pt>
                <c:pt idx="1">
                  <c:v>Familie</c:v>
                </c:pt>
                <c:pt idx="2">
                  <c:v>Freunde</c:v>
                </c:pt>
              </c:strCache>
            </c:strRef>
          </c:cat>
          <c:val>
            <c:numRef>
              <c:f>Schuldenübersicht!$F$12:$F$17</c:f>
              <c:numCache>
                <c:formatCode>"€"#,##0.00_);[Red]\("€"#,##0.00\)</c:formatCode>
                <c:ptCount val="6"/>
                <c:pt idx="0">
                  <c:v>302.99016464970936</c:v>
                </c:pt>
                <c:pt idx="1">
                  <c:v>10.12451381648815</c:v>
                </c:pt>
                <c:pt idx="2">
                  <c:v>21.712461085387027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01-4221-AC60-09970F9784A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2225" cap="flat" cmpd="sng" algn="ctr">
      <a:solidFill>
        <a:srgbClr val="FEC80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fr-FR" sz="1400" b="1" i="0"/>
              <a:t>Vermögensverteilung</a:t>
            </a:r>
            <a:endParaRPr lang="de-DE" sz="1400" b="1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8741182742782151"/>
          <c:y val="0.18562281277340331"/>
          <c:w val="0.41500653013325256"/>
          <c:h val="0.7193446522309711"/>
        </c:manualLayout>
      </c:layout>
      <c:pieChart>
        <c:varyColors val="1"/>
        <c:ser>
          <c:idx val="0"/>
          <c:order val="0"/>
          <c:tx>
            <c:strRef>
              <c:f>'Investments | Vermögen'!$C$3</c:f>
              <c:strCache>
                <c:ptCount val="1"/>
                <c:pt idx="0">
                  <c:v>Betrag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0B-46F8-BDB4-D6B548C010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B0B-46F8-BDB4-D6B548C010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B0B-46F8-BDB4-D6B548C010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B0B-46F8-BDB4-D6B548C010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0FA-4A27-B88E-ADBE8E31B6F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0FA-4A27-B88E-ADBE8E31B6F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B0B-46F8-BDB4-D6B548C010C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023509431660225E-2"/>
                  <c:y val="1.1037527593818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7538114775682404E-2"/>
                  <c:y val="5.96026490066223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8431359094340833E-2"/>
                  <c:y val="-4.6357615894039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6252710230609144E-2"/>
                  <c:y val="-6.8432671081677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480608052320514E-2"/>
                  <c:y val="-0.126860996680050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FA-4A27-B88E-ADBE8E31B6F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023083433789054E-2"/>
                  <c:y val="-0.10612367261431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FA-4A27-B88E-ADBE8E31B6F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07646453428676E-3"/>
                  <c:y val="-0.111202070205359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5975744434371254E-2"/>
                  <c:y val="-0.101449069921112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31745028696901"/>
                  <c:y val="1.8752930145335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'Investments | Vermögen'!$B$4:$B$27</c:f>
              <c:strCache>
                <c:ptCount val="11"/>
                <c:pt idx="0">
                  <c:v>Girokonto</c:v>
                </c:pt>
                <c:pt idx="1">
                  <c:v>Tagesgeldkonto</c:v>
                </c:pt>
                <c:pt idx="2">
                  <c:v>Sicherheit</c:v>
                </c:pt>
                <c:pt idx="3">
                  <c:v>Kreditkarte</c:v>
                </c:pt>
                <c:pt idx="4">
                  <c:v>Rücklagen</c:v>
                </c:pt>
                <c:pt idx="5">
                  <c:v>ETF 1</c:v>
                </c:pt>
                <c:pt idx="6">
                  <c:v>ETF 2</c:v>
                </c:pt>
                <c:pt idx="7">
                  <c:v>Aktie 1</c:v>
                </c:pt>
                <c:pt idx="8">
                  <c:v>Aktie 2</c:v>
                </c:pt>
                <c:pt idx="9">
                  <c:v>Aktie 3</c:v>
                </c:pt>
                <c:pt idx="10">
                  <c:v>Immobilie 1</c:v>
                </c:pt>
              </c:strCache>
            </c:strRef>
          </c:cat>
          <c:val>
            <c:numRef>
              <c:f>'Investments | Vermögen'!$C$4:$C$27</c:f>
              <c:numCache>
                <c:formatCode>_("€"* #,##0.00_);_("€"* \(#,##0.00\);_("€"* "-"??_);_(@_)</c:formatCode>
                <c:ptCount val="24"/>
                <c:pt idx="0">
                  <c:v>2000</c:v>
                </c:pt>
                <c:pt idx="1">
                  <c:v>1500</c:v>
                </c:pt>
                <c:pt idx="2">
                  <c:v>500</c:v>
                </c:pt>
                <c:pt idx="3">
                  <c:v>500</c:v>
                </c:pt>
                <c:pt idx="4">
                  <c:v>75</c:v>
                </c:pt>
                <c:pt idx="5">
                  <c:v>50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FA-4A27-B88E-ADBE8E31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2225" cap="flat" cmpd="sng" algn="ctr">
      <a:solidFill>
        <a:srgbClr val="FEC802"/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Verdana" panose="020B0604030504040204" pitchFamily="34" charset="0"/>
          <a:ea typeface="Verdana" panose="020B0604030504040204" pitchFamily="34" charset="0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12835</xdr:rowOff>
    </xdr:from>
    <xdr:to>
      <xdr:col>15</xdr:col>
      <xdr:colOff>981921</xdr:colOff>
      <xdr:row>94</xdr:row>
      <xdr:rowOff>100853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5156E8C-295A-41DF-97D9-659D469A057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11207</xdr:colOff>
      <xdr:row>95</xdr:row>
      <xdr:rowOff>77159</xdr:rowOff>
    </xdr:from>
    <xdr:to>
      <xdr:col>14</xdr:col>
      <xdr:colOff>246530</xdr:colOff>
      <xdr:row>125</xdr:row>
      <xdr:rowOff>100853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xmlns="" id="{A5BE5A4B-2CBA-448C-944C-DF82C813ED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212912</xdr:colOff>
      <xdr:row>0</xdr:row>
      <xdr:rowOff>0</xdr:rowOff>
    </xdr:from>
    <xdr:to>
      <xdr:col>15</xdr:col>
      <xdr:colOff>964600</xdr:colOff>
      <xdr:row>5</xdr:row>
      <xdr:rowOff>49664</xdr:rowOff>
    </xdr:to>
    <xdr:pic macro="[0]!Webseite">
      <xdr:nvPicPr>
        <xdr:cNvPr id="7" name="Grafik 6">
          <a:extLst>
            <a:ext uri="{FF2B5EF4-FFF2-40B4-BE49-F238E27FC236}">
              <a16:creationId xmlns:a16="http://schemas.microsoft.com/office/drawing/2014/main" xmlns="" id="{C3A3BCF2-18AA-499B-946F-53B28650B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494559" y="0"/>
          <a:ext cx="2589453" cy="103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13</xdr:col>
      <xdr:colOff>60960</xdr:colOff>
      <xdr:row>27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4B21333C-7A5F-48A4-95F8-280BBAA3B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666750</xdr:colOff>
      <xdr:row>21</xdr:row>
      <xdr:rowOff>47625</xdr:rowOff>
    </xdr:from>
    <xdr:to>
      <xdr:col>3</xdr:col>
      <xdr:colOff>160578</xdr:colOff>
      <xdr:row>26</xdr:row>
      <xdr:rowOff>130907</xdr:rowOff>
    </xdr:to>
    <xdr:pic macro="[0]!Webseite">
      <xdr:nvPicPr>
        <xdr:cNvPr id="4" name="Grafik 3">
          <a:extLst>
            <a:ext uri="{FF2B5EF4-FFF2-40B4-BE49-F238E27FC236}">
              <a16:creationId xmlns:a16="http://schemas.microsoft.com/office/drawing/2014/main" xmlns="" id="{C3A3BCF2-18AA-499B-946F-53B28650B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" y="4057650"/>
          <a:ext cx="2589453" cy="103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</xdr:rowOff>
    </xdr:from>
    <xdr:to>
      <xdr:col>16</xdr:col>
      <xdr:colOff>0</xdr:colOff>
      <xdr:row>26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91E45FF7-A6DA-4080-9AF7-4CD1E205F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800100</xdr:colOff>
      <xdr:row>2</xdr:row>
      <xdr:rowOff>47625</xdr:rowOff>
    </xdr:from>
    <xdr:to>
      <xdr:col>3</xdr:col>
      <xdr:colOff>1255953</xdr:colOff>
      <xdr:row>7</xdr:row>
      <xdr:rowOff>130907</xdr:rowOff>
    </xdr:to>
    <xdr:pic macro="[0]!Webseite">
      <xdr:nvPicPr>
        <xdr:cNvPr id="3" name="Grafik 2">
          <a:extLst>
            <a:ext uri="{FF2B5EF4-FFF2-40B4-BE49-F238E27FC236}">
              <a16:creationId xmlns:a16="http://schemas.microsoft.com/office/drawing/2014/main" xmlns="" id="{C3A3BCF2-18AA-499B-946F-53B28650B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62100" y="428625"/>
          <a:ext cx="2589453" cy="103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180973</xdr:colOff>
      <xdr:row>1</xdr:row>
      <xdr:rowOff>142875</xdr:rowOff>
    </xdr:from>
    <xdr:to>
      <xdr:col>15</xdr:col>
      <xdr:colOff>342899</xdr:colOff>
      <xdr:row>37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A13F4381-EBE0-4904-BC2B-86BD37F9F6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161925</xdr:colOff>
      <xdr:row>30</xdr:row>
      <xdr:rowOff>85725</xdr:rowOff>
    </xdr:from>
    <xdr:to>
      <xdr:col>2</xdr:col>
      <xdr:colOff>1103553</xdr:colOff>
      <xdr:row>35</xdr:row>
      <xdr:rowOff>169007</xdr:rowOff>
    </xdr:to>
    <xdr:pic macro="[0]!Webseite">
      <xdr:nvPicPr>
        <xdr:cNvPr id="3" name="Grafik 2">
          <a:extLst>
            <a:ext uri="{FF2B5EF4-FFF2-40B4-BE49-F238E27FC236}">
              <a16:creationId xmlns:a16="http://schemas.microsoft.com/office/drawing/2014/main" xmlns="" id="{C3A3BCF2-18AA-499B-946F-53B28650B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23925" y="5800725"/>
          <a:ext cx="2589453" cy="103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381000</xdr:colOff>
      <xdr:row>49</xdr:row>
      <xdr:rowOff>126444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58950" cy="94609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le24" displayName="Tabelle24" ref="B3:C17" totalsRowShown="0" headerRowDxfId="20" headerRowBorderDxfId="19" tableBorderDxfId="18" totalsRowBorderDxfId="17">
  <autoFilter ref="B3:C17"/>
  <tableColumns count="2">
    <tableColumn id="1" name="mtl. Versicherungen" dataDxfId="16"/>
    <tableColumn id="2" name="Betrag" dataDxfId="15" dataCellStyle="Währun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B11:F17" totalsRowShown="0" headerRowDxfId="14" dataDxfId="12" headerRowBorderDxfId="13" tableBorderDxfId="11">
  <autoFilter ref="B11:F17"/>
  <tableColumns count="5">
    <tableColumn id="1" name="Gläubiger" dataDxfId="10"/>
    <tableColumn id="2" name="Höhe" dataDxfId="9"/>
    <tableColumn id="3" name="Laufzeit in Monate" dataDxfId="8"/>
    <tableColumn id="4" name="Zins" dataDxfId="7"/>
    <tableColumn id="5" name="Kosten pro Monat" dataDxfId="6">
      <calculatedColumnFormula>PMT(E12/12,D12*12,C12)*-1</calculatedColumnFormula>
    </tableColumn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2" name="Tabelle2" displayName="Tabelle2" ref="B3:C27" totalsRowShown="0" headerRowDxfId="5" headerRowBorderDxfId="4" tableBorderDxfId="3" totalsRowBorderDxfId="2">
  <autoFilter ref="B3:C27"/>
  <tableColumns count="2">
    <tableColumn id="1" name="Investments/Vermögen" dataDxfId="1"/>
    <tableColumn id="2" name="Betrag" dataDxfId="0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7" tint="0.59999389629810485"/>
  </sheetPr>
  <dimension ref="A2:Q245"/>
  <sheetViews>
    <sheetView showGridLines="0" zoomScale="85" zoomScaleNormal="85" workbookViewId="0">
      <selection activeCell="Q72" sqref="Q72"/>
    </sheetView>
  </sheetViews>
  <sheetFormatPr baseColWidth="10" defaultColWidth="0" defaultRowHeight="14.25" x14ac:dyDescent="0.2"/>
  <cols>
    <col min="1" max="1" width="5.140625" style="6" customWidth="1"/>
    <col min="2" max="2" width="3.28515625" style="6" customWidth="1"/>
    <col min="3" max="3" width="37.85546875" style="6" customWidth="1"/>
    <col min="4" max="15" width="13.85546875" style="6" customWidth="1"/>
    <col min="16" max="16" width="22.140625" style="6" bestFit="1" customWidth="1"/>
    <col min="17" max="17" width="7.42578125" style="6" customWidth="1"/>
    <col min="18" max="16384" width="9.140625" style="6" hidden="1"/>
  </cols>
  <sheetData>
    <row r="2" spans="1:16" ht="15" x14ac:dyDescent="0.25">
      <c r="A2" s="18"/>
    </row>
    <row r="3" spans="1:16" ht="19.5" x14ac:dyDescent="0.25">
      <c r="A3" s="5" t="s">
        <v>41</v>
      </c>
      <c r="B3" s="7"/>
      <c r="N3"/>
    </row>
    <row r="4" spans="1:16" x14ac:dyDescent="0.2">
      <c r="B4" s="7"/>
    </row>
    <row r="5" spans="1:16" ht="15" thickBot="1" x14ac:dyDescent="0.25">
      <c r="B5" s="8"/>
    </row>
    <row r="6" spans="1:16" s="8" customFormat="1" ht="26.1" customHeight="1" thickBot="1" x14ac:dyDescent="0.25">
      <c r="B6" s="98" t="s">
        <v>0</v>
      </c>
      <c r="C6" s="99"/>
      <c r="D6" s="84" t="s">
        <v>1</v>
      </c>
      <c r="E6" s="84" t="s">
        <v>2</v>
      </c>
      <c r="F6" s="84" t="s">
        <v>3</v>
      </c>
      <c r="G6" s="84" t="s">
        <v>4</v>
      </c>
      <c r="H6" s="84" t="s">
        <v>5</v>
      </c>
      <c r="I6" s="84" t="s">
        <v>6</v>
      </c>
      <c r="J6" s="84" t="s">
        <v>7</v>
      </c>
      <c r="K6" s="84" t="s">
        <v>8</v>
      </c>
      <c r="L6" s="84" t="s">
        <v>9</v>
      </c>
      <c r="M6" s="84" t="s">
        <v>10</v>
      </c>
      <c r="N6" s="84" t="s">
        <v>11</v>
      </c>
      <c r="O6" s="84" t="s">
        <v>12</v>
      </c>
      <c r="P6" s="84" t="s">
        <v>60</v>
      </c>
    </row>
    <row r="7" spans="1:16" ht="10.15" customHeight="1" thickBot="1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36"/>
    </row>
    <row r="8" spans="1:16" s="8" customFormat="1" ht="15.75" thickTop="1" thickBot="1" x14ac:dyDescent="0.25">
      <c r="B8" s="19" t="s">
        <v>58</v>
      </c>
      <c r="C8" s="2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35"/>
    </row>
    <row r="9" spans="1:16" ht="15" thickTop="1" x14ac:dyDescent="0.2">
      <c r="C9" s="67" t="s">
        <v>13</v>
      </c>
      <c r="D9" s="83">
        <v>2300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74">
        <f>SUM(D9:O9)</f>
        <v>2300</v>
      </c>
    </row>
    <row r="10" spans="1:16" x14ac:dyDescent="0.2">
      <c r="C10" s="67" t="s">
        <v>14</v>
      </c>
      <c r="D10" s="83">
        <v>200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75">
        <f t="shared" ref="P10:P12" si="0">SUM(D10:O10)</f>
        <v>200</v>
      </c>
    </row>
    <row r="11" spans="1:16" x14ac:dyDescent="0.2">
      <c r="C11" s="67" t="s">
        <v>15</v>
      </c>
      <c r="D11" s="83">
        <v>450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75">
        <f t="shared" si="0"/>
        <v>450</v>
      </c>
    </row>
    <row r="12" spans="1:16" ht="15" thickBot="1" x14ac:dyDescent="0.25">
      <c r="C12" s="68" t="s">
        <v>16</v>
      </c>
      <c r="D12" s="83">
        <v>50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76">
        <f t="shared" si="0"/>
        <v>50</v>
      </c>
    </row>
    <row r="13" spans="1:16" ht="15.75" thickTop="1" thickBot="1" x14ac:dyDescent="0.25">
      <c r="C13" s="10" t="s">
        <v>17</v>
      </c>
      <c r="D13" s="11">
        <f>SUM(D9:D12)</f>
        <v>3000</v>
      </c>
      <c r="E13" s="11">
        <f t="shared" ref="E13:O13" si="1">SUM(E9:E12)</f>
        <v>0</v>
      </c>
      <c r="F13" s="11">
        <f t="shared" si="1"/>
        <v>0</v>
      </c>
      <c r="G13" s="11">
        <f t="shared" si="1"/>
        <v>0</v>
      </c>
      <c r="H13" s="11">
        <f t="shared" si="1"/>
        <v>0</v>
      </c>
      <c r="I13" s="11">
        <f t="shared" si="1"/>
        <v>0</v>
      </c>
      <c r="J13" s="11">
        <f t="shared" si="1"/>
        <v>0</v>
      </c>
      <c r="K13" s="11">
        <f t="shared" si="1"/>
        <v>0</v>
      </c>
      <c r="L13" s="11">
        <f t="shared" si="1"/>
        <v>0</v>
      </c>
      <c r="M13" s="11">
        <f t="shared" si="1"/>
        <v>0</v>
      </c>
      <c r="N13" s="11">
        <f t="shared" si="1"/>
        <v>0</v>
      </c>
      <c r="O13" s="11">
        <f t="shared" si="1"/>
        <v>0</v>
      </c>
      <c r="P13" s="34">
        <f>SUM(D13:O13)</f>
        <v>3000</v>
      </c>
    </row>
    <row r="14" spans="1:16" ht="10.15" customHeight="1" thickTop="1" thickBot="1" x14ac:dyDescent="0.25">
      <c r="C14" s="12"/>
      <c r="D14" s="13"/>
      <c r="E14" s="13"/>
      <c r="F14" s="13"/>
      <c r="G14" s="13"/>
      <c r="H14" s="14"/>
      <c r="I14" s="14"/>
      <c r="J14" s="14"/>
      <c r="K14" s="14"/>
      <c r="L14" s="14"/>
      <c r="M14" s="14"/>
      <c r="N14" s="14"/>
      <c r="O14" s="14"/>
      <c r="P14" s="33"/>
    </row>
    <row r="15" spans="1:16" s="8" customFormat="1" ht="15.75" thickTop="1" thickBot="1" x14ac:dyDescent="0.25">
      <c r="B15" s="21" t="s">
        <v>90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2"/>
    </row>
    <row r="16" spans="1:16" ht="15" thickTop="1" x14ac:dyDescent="0.2">
      <c r="C16" s="24" t="s">
        <v>18</v>
      </c>
      <c r="D16" s="96">
        <f>SUM(D17:D19)</f>
        <v>890</v>
      </c>
      <c r="E16" s="25">
        <f t="shared" ref="E16:O16" si="2">SUM(E17:E19)</f>
        <v>0</v>
      </c>
      <c r="F16" s="25">
        <f t="shared" si="2"/>
        <v>0</v>
      </c>
      <c r="G16" s="25">
        <f t="shared" si="2"/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  <c r="M16" s="25">
        <f t="shared" si="2"/>
        <v>0</v>
      </c>
      <c r="N16" s="25">
        <f t="shared" si="2"/>
        <v>0</v>
      </c>
      <c r="O16" s="25">
        <f t="shared" si="2"/>
        <v>0</v>
      </c>
      <c r="P16" s="29">
        <f>SUM(P17:P19)</f>
        <v>890</v>
      </c>
    </row>
    <row r="17" spans="3:16" x14ac:dyDescent="0.2">
      <c r="C17" s="69" t="s">
        <v>19</v>
      </c>
      <c r="D17" s="83">
        <v>800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77">
        <f t="shared" ref="P17:P19" si="3">SUM(D17:O17)</f>
        <v>800</v>
      </c>
    </row>
    <row r="18" spans="3:16" x14ac:dyDescent="0.2">
      <c r="C18" s="69" t="s">
        <v>20</v>
      </c>
      <c r="D18" s="83">
        <v>50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77">
        <f t="shared" si="3"/>
        <v>50</v>
      </c>
    </row>
    <row r="19" spans="3:16" x14ac:dyDescent="0.2">
      <c r="C19" s="69" t="s">
        <v>21</v>
      </c>
      <c r="D19" s="83">
        <v>40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77">
        <f t="shared" si="3"/>
        <v>40</v>
      </c>
    </row>
    <row r="20" spans="3:16" x14ac:dyDescent="0.2">
      <c r="C20" s="26" t="s">
        <v>22</v>
      </c>
      <c r="D20" s="95">
        <f>SUM(D21:D25)</f>
        <v>260</v>
      </c>
      <c r="E20" s="15">
        <f t="shared" ref="E20:N20" si="4">SUM(E21:E25)</f>
        <v>0</v>
      </c>
      <c r="F20" s="15">
        <f t="shared" si="4"/>
        <v>0</v>
      </c>
      <c r="G20" s="15">
        <f t="shared" si="4"/>
        <v>0</v>
      </c>
      <c r="H20" s="15">
        <f t="shared" si="4"/>
        <v>0</v>
      </c>
      <c r="I20" s="15">
        <f t="shared" si="4"/>
        <v>0</v>
      </c>
      <c r="J20" s="15">
        <f t="shared" si="4"/>
        <v>0</v>
      </c>
      <c r="K20" s="15">
        <f t="shared" si="4"/>
        <v>0</v>
      </c>
      <c r="L20" s="15">
        <f t="shared" si="4"/>
        <v>0</v>
      </c>
      <c r="M20" s="15">
        <f t="shared" si="4"/>
        <v>0</v>
      </c>
      <c r="N20" s="15">
        <f t="shared" si="4"/>
        <v>0</v>
      </c>
      <c r="O20" s="15">
        <f>SUM(O21:O25)</f>
        <v>0</v>
      </c>
      <c r="P20" s="30">
        <f>SUM(P21:P25)</f>
        <v>260</v>
      </c>
    </row>
    <row r="21" spans="3:16" x14ac:dyDescent="0.2">
      <c r="C21" s="69" t="s">
        <v>23</v>
      </c>
      <c r="D21" s="83">
        <v>10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77">
        <f t="shared" ref="P21:P25" si="5">SUM(D21:O21)</f>
        <v>10</v>
      </c>
    </row>
    <row r="22" spans="3:16" x14ac:dyDescent="0.2">
      <c r="C22" s="69" t="s">
        <v>25</v>
      </c>
      <c r="D22" s="83">
        <v>150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77">
        <f t="shared" si="5"/>
        <v>150</v>
      </c>
    </row>
    <row r="23" spans="3:16" x14ac:dyDescent="0.2">
      <c r="C23" s="69" t="s">
        <v>68</v>
      </c>
      <c r="D23" s="83">
        <v>50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77">
        <f>SUM(D23:O23)</f>
        <v>50</v>
      </c>
    </row>
    <row r="24" spans="3:16" x14ac:dyDescent="0.2">
      <c r="C24" s="69" t="s">
        <v>35</v>
      </c>
      <c r="D24" s="83">
        <v>30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77">
        <f>SUM(D24:O24)</f>
        <v>30</v>
      </c>
    </row>
    <row r="25" spans="3:16" x14ac:dyDescent="0.2">
      <c r="C25" s="69" t="s">
        <v>35</v>
      </c>
      <c r="D25" s="83">
        <v>20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77">
        <f t="shared" si="5"/>
        <v>20</v>
      </c>
    </row>
    <row r="26" spans="3:16" x14ac:dyDescent="0.2">
      <c r="C26" s="26" t="s">
        <v>27</v>
      </c>
      <c r="D26" s="95">
        <f>SUM(D27:D30)</f>
        <v>400</v>
      </c>
      <c r="E26" s="15">
        <f t="shared" ref="E26:N26" si="6">SUM(E27:E30)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>SUM(O27:O30)</f>
        <v>0</v>
      </c>
      <c r="P26" s="30">
        <f>SUM(P27:P30)</f>
        <v>400</v>
      </c>
    </row>
    <row r="27" spans="3:16" x14ac:dyDescent="0.2">
      <c r="C27" s="69" t="s">
        <v>28</v>
      </c>
      <c r="D27" s="83">
        <v>200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78">
        <f t="shared" ref="P27:P30" si="7">SUM(D27:O27)</f>
        <v>200</v>
      </c>
    </row>
    <row r="28" spans="3:16" x14ac:dyDescent="0.2">
      <c r="C28" s="69" t="s">
        <v>67</v>
      </c>
      <c r="D28" s="83">
        <v>150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78">
        <f t="shared" si="7"/>
        <v>150</v>
      </c>
    </row>
    <row r="29" spans="3:16" x14ac:dyDescent="0.2">
      <c r="C29" s="69" t="s">
        <v>66</v>
      </c>
      <c r="D29" s="83">
        <v>0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78">
        <f t="shared" si="7"/>
        <v>0</v>
      </c>
    </row>
    <row r="30" spans="3:16" x14ac:dyDescent="0.2">
      <c r="C30" s="69" t="s">
        <v>35</v>
      </c>
      <c r="D30" s="83">
        <v>50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78">
        <f t="shared" si="7"/>
        <v>50</v>
      </c>
    </row>
    <row r="31" spans="3:16" x14ac:dyDescent="0.2">
      <c r="C31" s="26" t="s">
        <v>29</v>
      </c>
      <c r="D31" s="95">
        <f>SUM(D32:D33)</f>
        <v>150</v>
      </c>
      <c r="E31" s="15">
        <f t="shared" ref="E31:O31" si="8">SUM(E32:E33)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0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8"/>
        <v>0</v>
      </c>
      <c r="O31" s="15">
        <f t="shared" si="8"/>
        <v>0</v>
      </c>
      <c r="P31" s="30">
        <f>SUM(P32:P33)</f>
        <v>150</v>
      </c>
    </row>
    <row r="32" spans="3:16" x14ac:dyDescent="0.2">
      <c r="C32" s="69" t="s">
        <v>30</v>
      </c>
      <c r="D32" s="83">
        <v>100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77">
        <f t="shared" ref="P32:P33" si="9">SUM(D32:O32)</f>
        <v>100</v>
      </c>
    </row>
    <row r="33" spans="2:16" x14ac:dyDescent="0.2">
      <c r="C33" s="69" t="s">
        <v>31</v>
      </c>
      <c r="D33" s="83">
        <v>50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77">
        <f t="shared" si="9"/>
        <v>50</v>
      </c>
    </row>
    <row r="34" spans="2:16" x14ac:dyDescent="0.2">
      <c r="C34" s="26" t="s">
        <v>32</v>
      </c>
      <c r="D34" s="95">
        <f>SUM(D35:D38)</f>
        <v>75</v>
      </c>
      <c r="E34" s="15">
        <f t="shared" ref="E34:N34" si="10">SUM(E35:E38)</f>
        <v>0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0</v>
      </c>
      <c r="J34" s="15">
        <f t="shared" si="10"/>
        <v>0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10"/>
        <v>0</v>
      </c>
      <c r="O34" s="15">
        <f>SUM(O35:O38)</f>
        <v>0</v>
      </c>
      <c r="P34" s="30">
        <f>SUM(P35:P38)</f>
        <v>75</v>
      </c>
    </row>
    <row r="35" spans="2:16" x14ac:dyDescent="0.2">
      <c r="C35" s="69" t="s">
        <v>33</v>
      </c>
      <c r="D35" s="83">
        <v>30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77">
        <f t="shared" ref="P35:P38" si="11">SUM(D35:O35)</f>
        <v>30</v>
      </c>
    </row>
    <row r="36" spans="2:16" x14ac:dyDescent="0.2">
      <c r="C36" s="69" t="s">
        <v>65</v>
      </c>
      <c r="D36" s="83">
        <v>20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77">
        <f t="shared" si="11"/>
        <v>20</v>
      </c>
    </row>
    <row r="37" spans="2:16" x14ac:dyDescent="0.2">
      <c r="C37" s="69" t="s">
        <v>34</v>
      </c>
      <c r="D37" s="83">
        <v>15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77">
        <f t="shared" si="11"/>
        <v>15</v>
      </c>
    </row>
    <row r="38" spans="2:16" ht="15" thickBot="1" x14ac:dyDescent="0.25">
      <c r="C38" s="70" t="s">
        <v>35</v>
      </c>
      <c r="D38" s="83">
        <v>10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79">
        <f t="shared" si="11"/>
        <v>10</v>
      </c>
    </row>
    <row r="39" spans="2:16" ht="15.75" thickTop="1" thickBot="1" x14ac:dyDescent="0.25">
      <c r="C39" s="91" t="s">
        <v>69</v>
      </c>
      <c r="D39" s="94">
        <f>SUM(D16,D20,D26,D31,D34)</f>
        <v>1775</v>
      </c>
      <c r="E39" s="92">
        <f t="shared" ref="E39:O39" si="12">SUM(E16,E20,E26,E31,E34)</f>
        <v>0</v>
      </c>
      <c r="F39" s="92">
        <f t="shared" si="12"/>
        <v>0</v>
      </c>
      <c r="G39" s="92">
        <f t="shared" si="12"/>
        <v>0</v>
      </c>
      <c r="H39" s="92">
        <f t="shared" si="12"/>
        <v>0</v>
      </c>
      <c r="I39" s="92">
        <f t="shared" si="12"/>
        <v>0</v>
      </c>
      <c r="J39" s="92">
        <f t="shared" si="12"/>
        <v>0</v>
      </c>
      <c r="K39" s="92">
        <f t="shared" si="12"/>
        <v>0</v>
      </c>
      <c r="L39" s="92">
        <f t="shared" si="12"/>
        <v>0</v>
      </c>
      <c r="M39" s="92">
        <f t="shared" si="12"/>
        <v>0</v>
      </c>
      <c r="N39" s="92">
        <f t="shared" si="12"/>
        <v>0</v>
      </c>
      <c r="O39" s="92">
        <f t="shared" si="12"/>
        <v>0</v>
      </c>
      <c r="P39" s="93">
        <f>SUM(D39:O39)</f>
        <v>1775</v>
      </c>
    </row>
    <row r="40" spans="2:16" ht="10.15" customHeight="1" thickTop="1" thickBot="1" x14ac:dyDescent="0.25"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31"/>
    </row>
    <row r="41" spans="2:16" ht="15.75" thickTop="1" thickBot="1" x14ac:dyDescent="0.25">
      <c r="B41" s="27" t="s">
        <v>91</v>
      </c>
      <c r="C41" s="2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32"/>
    </row>
    <row r="42" spans="2:16" ht="15" thickTop="1" x14ac:dyDescent="0.2">
      <c r="C42" s="24" t="s">
        <v>36</v>
      </c>
      <c r="D42" s="25">
        <f>SUM(D43:D45)</f>
        <v>450</v>
      </c>
      <c r="E42" s="25">
        <f t="shared" ref="E42:O42" si="13">SUM(E43:E45)</f>
        <v>0</v>
      </c>
      <c r="F42" s="25">
        <f t="shared" si="13"/>
        <v>0</v>
      </c>
      <c r="G42" s="25">
        <f t="shared" si="13"/>
        <v>0</v>
      </c>
      <c r="H42" s="25">
        <f t="shared" si="13"/>
        <v>0</v>
      </c>
      <c r="I42" s="25">
        <f t="shared" si="13"/>
        <v>0</v>
      </c>
      <c r="J42" s="25">
        <f t="shared" si="13"/>
        <v>0</v>
      </c>
      <c r="K42" s="25">
        <f t="shared" si="13"/>
        <v>0</v>
      </c>
      <c r="L42" s="25">
        <f t="shared" si="13"/>
        <v>0</v>
      </c>
      <c r="M42" s="25">
        <f t="shared" si="13"/>
        <v>0</v>
      </c>
      <c r="N42" s="25">
        <f t="shared" si="13"/>
        <v>0</v>
      </c>
      <c r="O42" s="25">
        <f t="shared" si="13"/>
        <v>0</v>
      </c>
      <c r="P42" s="29">
        <f>SUM(P43:P45)</f>
        <v>450</v>
      </c>
    </row>
    <row r="43" spans="2:16" x14ac:dyDescent="0.2">
      <c r="C43" s="69" t="s">
        <v>64</v>
      </c>
      <c r="D43" s="83">
        <v>300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77">
        <f t="shared" ref="P43:P45" si="14">SUM(D43:O43)</f>
        <v>300</v>
      </c>
    </row>
    <row r="44" spans="2:16" x14ac:dyDescent="0.2">
      <c r="C44" s="69" t="s">
        <v>37</v>
      </c>
      <c r="D44" s="83">
        <v>100</v>
      </c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77">
        <f t="shared" si="14"/>
        <v>100</v>
      </c>
    </row>
    <row r="45" spans="2:16" x14ac:dyDescent="0.2">
      <c r="C45" s="69" t="s">
        <v>35</v>
      </c>
      <c r="D45" s="83">
        <v>50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77">
        <f t="shared" si="14"/>
        <v>50</v>
      </c>
    </row>
    <row r="46" spans="2:16" x14ac:dyDescent="0.2">
      <c r="C46" s="26" t="s">
        <v>63</v>
      </c>
      <c r="D46" s="95">
        <f>SUM(D47:D49)</f>
        <v>170</v>
      </c>
      <c r="E46" s="15">
        <f t="shared" ref="E46:O46" si="15">SUM(E47:E49)</f>
        <v>0</v>
      </c>
      <c r="F46" s="15">
        <f t="shared" si="15"/>
        <v>0</v>
      </c>
      <c r="G46" s="15">
        <f t="shared" si="15"/>
        <v>0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5"/>
        <v>0</v>
      </c>
      <c r="O46" s="95">
        <f t="shared" si="15"/>
        <v>0</v>
      </c>
      <c r="P46" s="30">
        <f>SUM(P47:P49)</f>
        <v>170</v>
      </c>
    </row>
    <row r="47" spans="2:16" x14ac:dyDescent="0.2">
      <c r="C47" s="69" t="s">
        <v>75</v>
      </c>
      <c r="D47" s="83">
        <v>100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77">
        <f t="shared" ref="P47:P49" si="16">SUM(D47:O47)</f>
        <v>100</v>
      </c>
    </row>
    <row r="48" spans="2:16" x14ac:dyDescent="0.2">
      <c r="C48" s="69" t="s">
        <v>76</v>
      </c>
      <c r="D48" s="83">
        <v>50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77">
        <f t="shared" si="16"/>
        <v>50</v>
      </c>
    </row>
    <row r="49" spans="2:16" x14ac:dyDescent="0.2">
      <c r="C49" s="69" t="s">
        <v>77</v>
      </c>
      <c r="D49" s="83">
        <v>20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77">
        <f t="shared" si="16"/>
        <v>20</v>
      </c>
    </row>
    <row r="50" spans="2:16" x14ac:dyDescent="0.2">
      <c r="C50" s="26" t="s">
        <v>62</v>
      </c>
      <c r="D50" s="95">
        <f>SUM(D51)</f>
        <v>100</v>
      </c>
      <c r="E50" s="15">
        <f t="shared" ref="E50:P50" si="17">SUM(E51)</f>
        <v>0</v>
      </c>
      <c r="F50" s="15">
        <f t="shared" si="17"/>
        <v>0</v>
      </c>
      <c r="G50" s="15">
        <f t="shared" si="17"/>
        <v>0</v>
      </c>
      <c r="H50" s="15">
        <f t="shared" si="17"/>
        <v>0</v>
      </c>
      <c r="I50" s="15">
        <f t="shared" si="17"/>
        <v>0</v>
      </c>
      <c r="J50" s="15">
        <f t="shared" si="17"/>
        <v>0</v>
      </c>
      <c r="K50" s="15">
        <f t="shared" si="17"/>
        <v>0</v>
      </c>
      <c r="L50" s="15">
        <f t="shared" si="17"/>
        <v>0</v>
      </c>
      <c r="M50" s="15">
        <f t="shared" si="17"/>
        <v>0</v>
      </c>
      <c r="N50" s="15">
        <f t="shared" si="17"/>
        <v>0</v>
      </c>
      <c r="O50" s="95">
        <f t="shared" si="17"/>
        <v>0</v>
      </c>
      <c r="P50" s="30">
        <f t="shared" si="17"/>
        <v>100</v>
      </c>
    </row>
    <row r="51" spans="2:16" s="16" customFormat="1" x14ac:dyDescent="0.2">
      <c r="C51" s="71" t="s">
        <v>61</v>
      </c>
      <c r="D51" s="82">
        <v>100</v>
      </c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0">
        <f t="shared" ref="P51" si="18">SUM(D51:O51)</f>
        <v>100</v>
      </c>
    </row>
    <row r="52" spans="2:16" x14ac:dyDescent="0.2">
      <c r="C52" s="26" t="s">
        <v>26</v>
      </c>
      <c r="D52" s="95">
        <f>SUM(D53:D55)</f>
        <v>35</v>
      </c>
      <c r="E52" s="15">
        <f t="shared" ref="E52:O52" si="19">SUM(E53:E55)</f>
        <v>0</v>
      </c>
      <c r="F52" s="15">
        <f t="shared" si="19"/>
        <v>0</v>
      </c>
      <c r="G52" s="15">
        <f t="shared" si="19"/>
        <v>0</v>
      </c>
      <c r="H52" s="15">
        <f t="shared" si="19"/>
        <v>0</v>
      </c>
      <c r="I52" s="15">
        <f t="shared" si="19"/>
        <v>0</v>
      </c>
      <c r="J52" s="15">
        <f t="shared" si="19"/>
        <v>0</v>
      </c>
      <c r="K52" s="15">
        <f t="shared" si="19"/>
        <v>0</v>
      </c>
      <c r="L52" s="15">
        <f t="shared" si="19"/>
        <v>0</v>
      </c>
      <c r="M52" s="15">
        <f t="shared" si="19"/>
        <v>0</v>
      </c>
      <c r="N52" s="15">
        <f t="shared" si="19"/>
        <v>0</v>
      </c>
      <c r="O52" s="95">
        <f t="shared" si="19"/>
        <v>0</v>
      </c>
      <c r="P52" s="30">
        <f>SUM(P53:P55)</f>
        <v>35</v>
      </c>
    </row>
    <row r="53" spans="2:16" x14ac:dyDescent="0.2">
      <c r="C53" s="69" t="s">
        <v>38</v>
      </c>
      <c r="D53" s="83">
        <v>20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77">
        <f t="shared" ref="P53:P58" si="20">SUM(D53:O53)</f>
        <v>20</v>
      </c>
    </row>
    <row r="54" spans="2:16" x14ac:dyDescent="0.2">
      <c r="C54" s="69" t="s">
        <v>39</v>
      </c>
      <c r="D54" s="83">
        <v>10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77">
        <f t="shared" si="20"/>
        <v>10</v>
      </c>
    </row>
    <row r="55" spans="2:16" ht="15" thickBot="1" x14ac:dyDescent="0.25">
      <c r="C55" s="70" t="s">
        <v>35</v>
      </c>
      <c r="D55" s="83">
        <v>5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79">
        <f t="shared" si="20"/>
        <v>5</v>
      </c>
    </row>
    <row r="56" spans="2:16" ht="15.75" thickTop="1" thickBot="1" x14ac:dyDescent="0.25">
      <c r="B56" s="17"/>
      <c r="C56" s="91" t="s">
        <v>70</v>
      </c>
      <c r="D56" s="94">
        <f t="shared" ref="D56:O56" si="21">SUM(D42,D46,D50,D52)</f>
        <v>755</v>
      </c>
      <c r="E56" s="92">
        <f t="shared" si="21"/>
        <v>0</v>
      </c>
      <c r="F56" s="92">
        <f t="shared" si="21"/>
        <v>0</v>
      </c>
      <c r="G56" s="92">
        <f t="shared" si="21"/>
        <v>0</v>
      </c>
      <c r="H56" s="92">
        <f t="shared" si="21"/>
        <v>0</v>
      </c>
      <c r="I56" s="92">
        <f t="shared" si="21"/>
        <v>0</v>
      </c>
      <c r="J56" s="92">
        <f t="shared" si="21"/>
        <v>0</v>
      </c>
      <c r="K56" s="92">
        <f t="shared" si="21"/>
        <v>0</v>
      </c>
      <c r="L56" s="92">
        <f t="shared" si="21"/>
        <v>0</v>
      </c>
      <c r="M56" s="92">
        <f t="shared" si="21"/>
        <v>0</v>
      </c>
      <c r="N56" s="92">
        <f t="shared" si="21"/>
        <v>0</v>
      </c>
      <c r="O56" s="92">
        <f t="shared" si="21"/>
        <v>0</v>
      </c>
      <c r="P56" s="93">
        <f>SUM(D56:O56)</f>
        <v>755</v>
      </c>
    </row>
    <row r="57" spans="2:16" ht="10.15" customHeight="1" thickTop="1" thickBot="1" x14ac:dyDescent="0.25"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31"/>
    </row>
    <row r="58" spans="2:16" ht="15.75" thickTop="1" thickBot="1" x14ac:dyDescent="0.25">
      <c r="C58" s="64" t="s">
        <v>40</v>
      </c>
      <c r="D58" s="65">
        <f t="shared" ref="D58:O58" si="22">SUM(D56,D39)</f>
        <v>2530</v>
      </c>
      <c r="E58" s="65">
        <f t="shared" si="22"/>
        <v>0</v>
      </c>
      <c r="F58" s="65">
        <f t="shared" si="22"/>
        <v>0</v>
      </c>
      <c r="G58" s="65">
        <f t="shared" si="22"/>
        <v>0</v>
      </c>
      <c r="H58" s="65">
        <f t="shared" si="22"/>
        <v>0</v>
      </c>
      <c r="I58" s="65">
        <f t="shared" si="22"/>
        <v>0</v>
      </c>
      <c r="J58" s="65">
        <f t="shared" si="22"/>
        <v>0</v>
      </c>
      <c r="K58" s="65">
        <f t="shared" si="22"/>
        <v>0</v>
      </c>
      <c r="L58" s="65">
        <f t="shared" si="22"/>
        <v>0</v>
      </c>
      <c r="M58" s="65">
        <f t="shared" si="22"/>
        <v>0</v>
      </c>
      <c r="N58" s="65">
        <f t="shared" si="22"/>
        <v>0</v>
      </c>
      <c r="O58" s="65">
        <f t="shared" si="22"/>
        <v>0</v>
      </c>
      <c r="P58" s="66">
        <f t="shared" si="20"/>
        <v>2530</v>
      </c>
    </row>
    <row r="59" spans="2:16" ht="15.75" thickTop="1" thickBot="1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37"/>
    </row>
    <row r="60" spans="2:16" s="8" customFormat="1" ht="26.1" customHeight="1" thickBot="1" x14ac:dyDescent="0.25">
      <c r="B60" s="100" t="s">
        <v>59</v>
      </c>
      <c r="C60" s="101"/>
      <c r="D60" s="38">
        <f t="shared" ref="D60:O60" si="23">SUM(D13,-D58)</f>
        <v>470</v>
      </c>
      <c r="E60" s="39">
        <f t="shared" si="23"/>
        <v>0</v>
      </c>
      <c r="F60" s="39">
        <f t="shared" si="23"/>
        <v>0</v>
      </c>
      <c r="G60" s="39">
        <f t="shared" si="23"/>
        <v>0</v>
      </c>
      <c r="H60" s="39">
        <f t="shared" si="23"/>
        <v>0</v>
      </c>
      <c r="I60" s="39">
        <f t="shared" si="23"/>
        <v>0</v>
      </c>
      <c r="J60" s="39">
        <f t="shared" si="23"/>
        <v>0</v>
      </c>
      <c r="K60" s="39">
        <f t="shared" si="23"/>
        <v>0</v>
      </c>
      <c r="L60" s="39">
        <f t="shared" si="23"/>
        <v>0</v>
      </c>
      <c r="M60" s="39">
        <f t="shared" si="23"/>
        <v>0</v>
      </c>
      <c r="N60" s="39">
        <f t="shared" si="23"/>
        <v>0</v>
      </c>
      <c r="O60" s="39">
        <f t="shared" si="23"/>
        <v>0</v>
      </c>
      <c r="P60" s="40">
        <f>SUM(D60:O60)</f>
        <v>470</v>
      </c>
    </row>
    <row r="228" spans="3:15" hidden="1" x14ac:dyDescent="0.2">
      <c r="C228" s="47" t="str">
        <f>C16</f>
        <v>Wohnen</v>
      </c>
      <c r="D228" s="47" t="str">
        <f>C20</f>
        <v>Versicherungen</v>
      </c>
      <c r="E228" s="47" t="str">
        <f>C26</f>
        <v>Finanzausgaben</v>
      </c>
      <c r="F228" s="47" t="str">
        <f>C31</f>
        <v>Mobilität (fix)</v>
      </c>
      <c r="G228" s="47" t="str">
        <f>C34</f>
        <v>Sonstige Verträge</v>
      </c>
      <c r="H228" s="47" t="str">
        <f>C42</f>
        <v>Lebenshaltung</v>
      </c>
      <c r="I228" s="47" t="str">
        <f>C46</f>
        <v>Mobilitätskosten (variabel)</v>
      </c>
      <c r="J228" s="47" t="str">
        <f>C50</f>
        <v>Ausgehen</v>
      </c>
      <c r="K228" s="47" t="str">
        <f>C52</f>
        <v>Sonstige</v>
      </c>
    </row>
    <row r="229" spans="3:15" hidden="1" x14ac:dyDescent="0.2"/>
    <row r="230" spans="3:15" hidden="1" x14ac:dyDescent="0.2"/>
    <row r="231" spans="3:15" hidden="1" x14ac:dyDescent="0.2"/>
    <row r="232" spans="3:15" hidden="1" x14ac:dyDescent="0.2"/>
    <row r="233" spans="3:15" hidden="1" x14ac:dyDescent="0.2"/>
    <row r="234" spans="3:15" hidden="1" x14ac:dyDescent="0.2"/>
    <row r="235" spans="3:15" hidden="1" x14ac:dyDescent="0.2"/>
    <row r="236" spans="3:15" hidden="1" x14ac:dyDescent="0.2"/>
    <row r="237" spans="3:15" hidden="1" x14ac:dyDescent="0.2"/>
    <row r="238" spans="3:15" hidden="1" x14ac:dyDescent="0.2"/>
    <row r="239" spans="3:15" hidden="1" x14ac:dyDescent="0.2">
      <c r="D239" s="6" t="s">
        <v>1</v>
      </c>
      <c r="E239" s="6" t="s">
        <v>2</v>
      </c>
      <c r="F239" s="6" t="s">
        <v>3</v>
      </c>
      <c r="G239" s="6" t="s">
        <v>4</v>
      </c>
      <c r="H239" s="6" t="s">
        <v>5</v>
      </c>
      <c r="I239" s="6" t="s">
        <v>6</v>
      </c>
      <c r="J239" s="6" t="s">
        <v>7</v>
      </c>
      <c r="K239" s="6" t="s">
        <v>8</v>
      </c>
      <c r="L239" s="6" t="s">
        <v>9</v>
      </c>
      <c r="M239" s="6" t="s">
        <v>10</v>
      </c>
      <c r="N239" s="6" t="s">
        <v>11</v>
      </c>
      <c r="O239" s="6" t="s">
        <v>12</v>
      </c>
    </row>
    <row r="240" spans="3:15" hidden="1" x14ac:dyDescent="0.2">
      <c r="C240" s="14" t="str">
        <f>C27</f>
        <v>ETF Sparpläne</v>
      </c>
      <c r="D240" s="14">
        <f>D27</f>
        <v>200</v>
      </c>
      <c r="E240" s="14">
        <f t="shared" ref="E240:O240" si="24">E27+D240</f>
        <v>200</v>
      </c>
      <c r="F240" s="14">
        <f t="shared" si="24"/>
        <v>200</v>
      </c>
      <c r="G240" s="14">
        <f t="shared" si="24"/>
        <v>200</v>
      </c>
      <c r="H240" s="14">
        <f t="shared" si="24"/>
        <v>200</v>
      </c>
      <c r="I240" s="14">
        <f t="shared" si="24"/>
        <v>200</v>
      </c>
      <c r="J240" s="14">
        <f t="shared" si="24"/>
        <v>200</v>
      </c>
      <c r="K240" s="14">
        <f t="shared" si="24"/>
        <v>200</v>
      </c>
      <c r="L240" s="14">
        <f t="shared" si="24"/>
        <v>200</v>
      </c>
      <c r="M240" s="14">
        <f t="shared" si="24"/>
        <v>200</v>
      </c>
      <c r="N240" s="14">
        <f t="shared" si="24"/>
        <v>200</v>
      </c>
      <c r="O240" s="14">
        <f t="shared" si="24"/>
        <v>200</v>
      </c>
    </row>
    <row r="241" spans="3:15" hidden="1" x14ac:dyDescent="0.2">
      <c r="C241" s="14" t="str">
        <f>C28</f>
        <v>Bausparverträge</v>
      </c>
      <c r="D241" s="14">
        <f>D28</f>
        <v>150</v>
      </c>
      <c r="E241" s="14">
        <f t="shared" ref="E241:O241" si="25">E28+D241</f>
        <v>150</v>
      </c>
      <c r="F241" s="14">
        <f t="shared" si="25"/>
        <v>150</v>
      </c>
      <c r="G241" s="14">
        <f t="shared" si="25"/>
        <v>150</v>
      </c>
      <c r="H241" s="14">
        <f t="shared" si="25"/>
        <v>150</v>
      </c>
      <c r="I241" s="14">
        <f t="shared" si="25"/>
        <v>150</v>
      </c>
      <c r="J241" s="14">
        <f t="shared" si="25"/>
        <v>150</v>
      </c>
      <c r="K241" s="14">
        <f t="shared" si="25"/>
        <v>150</v>
      </c>
      <c r="L241" s="14">
        <f t="shared" si="25"/>
        <v>150</v>
      </c>
      <c r="M241" s="14">
        <f t="shared" si="25"/>
        <v>150</v>
      </c>
      <c r="N241" s="14">
        <f t="shared" si="25"/>
        <v>150</v>
      </c>
      <c r="O241" s="14">
        <f t="shared" si="25"/>
        <v>150</v>
      </c>
    </row>
    <row r="242" spans="3:15" hidden="1" x14ac:dyDescent="0.2">
      <c r="C242" s="14" t="str">
        <f t="shared" ref="C242:D242" si="26">C29</f>
        <v>Kredite</v>
      </c>
      <c r="D242" s="14">
        <f t="shared" si="26"/>
        <v>0</v>
      </c>
      <c r="E242" s="14">
        <f t="shared" ref="E242:O242" si="27">E29+D242</f>
        <v>0</v>
      </c>
      <c r="F242" s="14">
        <f t="shared" si="27"/>
        <v>0</v>
      </c>
      <c r="G242" s="14">
        <f t="shared" si="27"/>
        <v>0</v>
      </c>
      <c r="H242" s="14">
        <f t="shared" si="27"/>
        <v>0</v>
      </c>
      <c r="I242" s="14">
        <f t="shared" si="27"/>
        <v>0</v>
      </c>
      <c r="J242" s="14">
        <f t="shared" si="27"/>
        <v>0</v>
      </c>
      <c r="K242" s="14">
        <f t="shared" si="27"/>
        <v>0</v>
      </c>
      <c r="L242" s="14">
        <f t="shared" si="27"/>
        <v>0</v>
      </c>
      <c r="M242" s="14">
        <f t="shared" si="27"/>
        <v>0</v>
      </c>
      <c r="N242" s="14">
        <f t="shared" si="27"/>
        <v>0</v>
      </c>
      <c r="O242" s="14">
        <f t="shared" si="27"/>
        <v>0</v>
      </c>
    </row>
    <row r="243" spans="3:15" hidden="1" x14ac:dyDescent="0.2">
      <c r="C243" s="14" t="str">
        <f t="shared" ref="C243:D243" si="28">C30</f>
        <v>Sonstiges</v>
      </c>
      <c r="D243" s="14">
        <f t="shared" si="28"/>
        <v>50</v>
      </c>
      <c r="E243" s="14">
        <f t="shared" ref="E243:O243" si="29">E30+D243</f>
        <v>50</v>
      </c>
      <c r="F243" s="14">
        <f t="shared" si="29"/>
        <v>50</v>
      </c>
      <c r="G243" s="14">
        <f t="shared" si="29"/>
        <v>50</v>
      </c>
      <c r="H243" s="14">
        <f t="shared" si="29"/>
        <v>50</v>
      </c>
      <c r="I243" s="14">
        <f t="shared" si="29"/>
        <v>50</v>
      </c>
      <c r="J243" s="14">
        <f t="shared" si="29"/>
        <v>50</v>
      </c>
      <c r="K243" s="14">
        <f t="shared" si="29"/>
        <v>50</v>
      </c>
      <c r="L243" s="14">
        <f t="shared" si="29"/>
        <v>50</v>
      </c>
      <c r="M243" s="14">
        <f t="shared" si="29"/>
        <v>50</v>
      </c>
      <c r="N243" s="14">
        <f t="shared" si="29"/>
        <v>50</v>
      </c>
      <c r="O243" s="14">
        <f t="shared" si="29"/>
        <v>50</v>
      </c>
    </row>
    <row r="244" spans="3:15" x14ac:dyDescent="0.2">
      <c r="C244" s="14"/>
      <c r="D244" s="14"/>
    </row>
    <row r="245" spans="3:15" x14ac:dyDescent="0.2">
      <c r="C245" s="14"/>
      <c r="D245" s="14"/>
    </row>
  </sheetData>
  <sheetProtection algorithmName="SHA-512" hashValue="IWt/7prrVKtXW6IaKk3m6wGBgLrS3J5TJbf17jGK70ey+nCfFwu9RV+4/lpfzPD4fXIHJrtKyTEHgqQQtB5IYQ==" saltValue="K/FGYQcp96gH4bDICAlK1Q==" spinCount="100000" sheet="1" objects="1" scenarios="1"/>
  <protectedRanges>
    <protectedRange sqref="C53:O55 C51:O51 C47:O49 C43:O45 C35:O38 C32:O33 C21:O25 C17:O19 C9:O12 C27:O30" name="Bereich1"/>
  </protectedRanges>
  <mergeCells count="2">
    <mergeCell ref="B6:C6"/>
    <mergeCell ref="B60:C60"/>
  </mergeCells>
  <phoneticPr fontId="15" type="noConversion"/>
  <conditionalFormatting sqref="D60:P60">
    <cfRule type="cellIs" dxfId="21" priority="1" operator="lessThan">
      <formula>0</formula>
    </cfRule>
  </conditionalFormatting>
  <pageMargins left="0.7" right="0.7" top="0.78740157499999996" bottom="0.78740157499999996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3" tint="0.59999389629810485"/>
  </sheetPr>
  <dimension ref="B3:W20"/>
  <sheetViews>
    <sheetView showGridLines="0" workbookViewId="0">
      <selection activeCell="D32" sqref="D32"/>
    </sheetView>
  </sheetViews>
  <sheetFormatPr baseColWidth="10" defaultRowHeight="15" x14ac:dyDescent="0.25"/>
  <cols>
    <col min="2" max="2" width="23.7109375" bestFit="1" customWidth="1"/>
    <col min="3" max="3" width="11.28515625" bestFit="1" customWidth="1"/>
    <col min="15" max="15" width="5.42578125" customWidth="1"/>
  </cols>
  <sheetData>
    <row r="3" spans="2:23" x14ac:dyDescent="0.25">
      <c r="B3" s="52" t="s">
        <v>74</v>
      </c>
      <c r="C3" s="53" t="s">
        <v>42</v>
      </c>
    </row>
    <row r="4" spans="2:23" ht="15.75" x14ac:dyDescent="0.25">
      <c r="B4" s="48" t="s">
        <v>23</v>
      </c>
      <c r="C4" s="49">
        <v>5</v>
      </c>
      <c r="O4" s="72"/>
      <c r="P4" s="72"/>
      <c r="Q4" s="72"/>
      <c r="R4" s="72"/>
      <c r="S4" s="72"/>
      <c r="T4" s="72"/>
      <c r="U4" s="72"/>
      <c r="V4" s="72"/>
      <c r="W4" s="73"/>
    </row>
    <row r="5" spans="2:23" x14ac:dyDescent="0.25">
      <c r="B5" s="48" t="s">
        <v>24</v>
      </c>
      <c r="C5" s="49">
        <v>10</v>
      </c>
    </row>
    <row r="6" spans="2:23" x14ac:dyDescent="0.25">
      <c r="B6" s="48" t="s">
        <v>54</v>
      </c>
      <c r="C6" s="49">
        <v>100</v>
      </c>
    </row>
    <row r="7" spans="2:23" x14ac:dyDescent="0.25">
      <c r="B7" s="48" t="s">
        <v>55</v>
      </c>
      <c r="C7" s="49">
        <v>10</v>
      </c>
    </row>
    <row r="8" spans="2:23" x14ac:dyDescent="0.25">
      <c r="B8" s="48" t="s">
        <v>56</v>
      </c>
      <c r="C8" s="49">
        <v>30</v>
      </c>
    </row>
    <row r="9" spans="2:23" x14ac:dyDescent="0.25">
      <c r="B9" s="50" t="s">
        <v>57</v>
      </c>
      <c r="C9" s="51">
        <v>20</v>
      </c>
    </row>
    <row r="10" spans="2:23" x14ac:dyDescent="0.25">
      <c r="B10" s="50" t="s">
        <v>25</v>
      </c>
      <c r="C10" s="51">
        <v>50</v>
      </c>
    </row>
    <row r="11" spans="2:23" x14ac:dyDescent="0.25">
      <c r="B11" s="48"/>
      <c r="C11" s="49"/>
    </row>
    <row r="12" spans="2:23" x14ac:dyDescent="0.25">
      <c r="B12" s="48"/>
      <c r="C12" s="49"/>
    </row>
    <row r="13" spans="2:23" x14ac:dyDescent="0.25">
      <c r="B13" s="50"/>
      <c r="C13" s="51"/>
    </row>
    <row r="14" spans="2:23" x14ac:dyDescent="0.25">
      <c r="B14" s="48"/>
      <c r="C14" s="49"/>
    </row>
    <row r="15" spans="2:23" x14ac:dyDescent="0.25">
      <c r="B15" s="48"/>
      <c r="C15" s="49"/>
    </row>
    <row r="16" spans="2:23" x14ac:dyDescent="0.25">
      <c r="B16" s="48"/>
      <c r="C16" s="49"/>
    </row>
    <row r="17" spans="2:3" x14ac:dyDescent="0.25">
      <c r="B17" s="50"/>
      <c r="C17" s="51"/>
    </row>
    <row r="20" spans="2:3" x14ac:dyDescent="0.25">
      <c r="B20" s="89" t="s">
        <v>73</v>
      </c>
      <c r="C20" s="90">
        <f>SUM(C4:C19)</f>
        <v>225</v>
      </c>
    </row>
  </sheetData>
  <sheetProtection algorithmName="SHA-512" hashValue="u5HI7bQuFYuc8cCFWa7J1O1kmXpbZkGgAxsro0NtQIFZAdp2UxEmfCAL8WlUcW0cC3iSYLuyugY6Vm+bKLdzAw==" saltValue="8mtBOCkHmtN+nXiyimM5Qw==" spinCount="100000" sheet="1" objects="1" scenarios="1"/>
  <protectedRanges>
    <protectedRange sqref="B4:C17" name="Bereich1"/>
  </protectedRanges>
  <pageMargins left="0.7" right="0.7" top="0.78740157499999996" bottom="0.78740157499999996" header="0.3" footer="0.3"/>
  <pageSetup paperSize="9"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5" tint="0.59999389629810485"/>
  </sheetPr>
  <dimension ref="B11:F17"/>
  <sheetViews>
    <sheetView showGridLines="0" workbookViewId="0">
      <selection activeCell="E5" sqref="E5"/>
    </sheetView>
  </sheetViews>
  <sheetFormatPr baseColWidth="10" defaultRowHeight="15" x14ac:dyDescent="0.25"/>
  <cols>
    <col min="2" max="2" width="14.28515625" style="1" bestFit="1" customWidth="1"/>
    <col min="3" max="3" width="17.7109375" style="1" customWidth="1"/>
    <col min="4" max="4" width="22.28515625" style="1" bestFit="1" customWidth="1"/>
    <col min="5" max="5" width="10.85546875" style="1" customWidth="1"/>
    <col min="6" max="6" width="25" style="1" customWidth="1"/>
  </cols>
  <sheetData>
    <row r="11" spans="2:6" ht="15.75" thickBot="1" x14ac:dyDescent="0.3">
      <c r="B11" s="59" t="s">
        <v>43</v>
      </c>
      <c r="C11" s="58" t="s">
        <v>44</v>
      </c>
      <c r="D11" s="58" t="s">
        <v>78</v>
      </c>
      <c r="E11" s="58" t="s">
        <v>45</v>
      </c>
      <c r="F11" s="60" t="s">
        <v>46</v>
      </c>
    </row>
    <row r="12" spans="2:6" x14ac:dyDescent="0.25">
      <c r="B12" s="61" t="s">
        <v>51</v>
      </c>
      <c r="C12" s="61">
        <v>50000</v>
      </c>
      <c r="D12" s="61">
        <v>20</v>
      </c>
      <c r="E12" s="62">
        <v>0.04</v>
      </c>
      <c r="F12" s="63">
        <f>PMT(E12/12,D12*12,C12)*-1</f>
        <v>302.99016464970936</v>
      </c>
    </row>
    <row r="13" spans="2:6" x14ac:dyDescent="0.25">
      <c r="B13" s="61" t="s">
        <v>52</v>
      </c>
      <c r="C13" s="61">
        <v>1000</v>
      </c>
      <c r="D13" s="61">
        <v>10</v>
      </c>
      <c r="E13" s="62">
        <v>0.04</v>
      </c>
      <c r="F13" s="63">
        <f t="shared" ref="F13:F14" si="0">PMT(E13/12,D13*12,C13)*-1</f>
        <v>10.12451381648815</v>
      </c>
    </row>
    <row r="14" spans="2:6" x14ac:dyDescent="0.25">
      <c r="B14" s="61" t="s">
        <v>53</v>
      </c>
      <c r="C14" s="61">
        <v>500</v>
      </c>
      <c r="D14" s="61">
        <v>2</v>
      </c>
      <c r="E14" s="62">
        <v>0.04</v>
      </c>
      <c r="F14" s="63">
        <f t="shared" si="0"/>
        <v>21.712461085387027</v>
      </c>
    </row>
    <row r="15" spans="2:6" x14ac:dyDescent="0.25">
      <c r="C15" s="1">
        <v>0</v>
      </c>
      <c r="D15" s="1">
        <v>0</v>
      </c>
      <c r="E15" s="57">
        <v>0</v>
      </c>
      <c r="F15" s="54" t="e">
        <f>PMT(E15/12,D15*12,C15)*-1</f>
        <v>#NUM!</v>
      </c>
    </row>
    <row r="16" spans="2:6" x14ac:dyDescent="0.25">
      <c r="E16" s="57"/>
      <c r="F16" s="54" t="e">
        <f>PMT(E16/12,D16*12,C16)*-1</f>
        <v>#NUM!</v>
      </c>
    </row>
    <row r="17" spans="5:6" x14ac:dyDescent="0.25">
      <c r="E17" s="57"/>
      <c r="F17" s="54" t="e">
        <f t="shared" ref="F17" si="1">PMT(E17/12,D17*12,C17)*-1</f>
        <v>#NUM!</v>
      </c>
    </row>
  </sheetData>
  <sheetProtection algorithmName="SHA-512" hashValue="biaAPdHdegdWq+JL21bwiZD4QiPA/Y2unkcnZRn0d3DtGSr36A9ZG7AYYxzZcCKfCKzoIgrMvbSoan9jVW8AmA==" saltValue="g7LSepvtJK118VGr0Vxn7g==" spinCount="100000" sheet="1" objects="1" scenarios="1"/>
  <protectedRanges>
    <protectedRange sqref="B12:F17" name="Bereich1"/>
  </protectedRanges>
  <pageMargins left="0.7" right="0.7" top="0.78740157499999996" bottom="0.78740157499999996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 tint="0.39997558519241921"/>
  </sheetPr>
  <dimension ref="B3:C29"/>
  <sheetViews>
    <sheetView showGridLines="0" workbookViewId="0">
      <selection activeCell="A32" sqref="A32"/>
    </sheetView>
  </sheetViews>
  <sheetFormatPr baseColWidth="10" defaultRowHeight="15" x14ac:dyDescent="0.25"/>
  <cols>
    <col min="2" max="2" width="24.7109375" bestFit="1" customWidth="1"/>
    <col min="3" max="3" width="18.5703125" customWidth="1"/>
    <col min="12" max="12" width="21.85546875" bestFit="1" customWidth="1"/>
  </cols>
  <sheetData>
    <row r="3" spans="2:3" x14ac:dyDescent="0.25">
      <c r="B3" s="97" t="s">
        <v>83</v>
      </c>
      <c r="C3" s="53" t="s">
        <v>42</v>
      </c>
    </row>
    <row r="4" spans="2:3" x14ac:dyDescent="0.25">
      <c r="B4" s="48" t="s">
        <v>80</v>
      </c>
      <c r="C4" s="49">
        <v>2000</v>
      </c>
    </row>
    <row r="5" spans="2:3" x14ac:dyDescent="0.25">
      <c r="B5" s="48" t="s">
        <v>81</v>
      </c>
      <c r="C5" s="49">
        <v>1500</v>
      </c>
    </row>
    <row r="6" spans="2:3" x14ac:dyDescent="0.25">
      <c r="B6" s="48" t="s">
        <v>84</v>
      </c>
      <c r="C6" s="49">
        <v>500</v>
      </c>
    </row>
    <row r="7" spans="2:3" x14ac:dyDescent="0.25">
      <c r="B7" s="48" t="s">
        <v>82</v>
      </c>
      <c r="C7" s="49">
        <v>500</v>
      </c>
    </row>
    <row r="8" spans="2:3" x14ac:dyDescent="0.25">
      <c r="B8" s="48" t="s">
        <v>89</v>
      </c>
      <c r="C8" s="49">
        <v>75</v>
      </c>
    </row>
    <row r="9" spans="2:3" x14ac:dyDescent="0.25">
      <c r="B9" s="48" t="s">
        <v>71</v>
      </c>
      <c r="C9" s="51">
        <v>50</v>
      </c>
    </row>
    <row r="10" spans="2:3" x14ac:dyDescent="0.25">
      <c r="B10" s="50" t="s">
        <v>72</v>
      </c>
      <c r="C10" s="51">
        <v>100</v>
      </c>
    </row>
    <row r="11" spans="2:3" x14ac:dyDescent="0.25">
      <c r="B11" s="50" t="s">
        <v>85</v>
      </c>
      <c r="C11" s="49">
        <v>0</v>
      </c>
    </row>
    <row r="12" spans="2:3" x14ac:dyDescent="0.25">
      <c r="B12" s="48" t="s">
        <v>86</v>
      </c>
      <c r="C12" s="49">
        <v>0</v>
      </c>
    </row>
    <row r="13" spans="2:3" x14ac:dyDescent="0.25">
      <c r="B13" s="48" t="s">
        <v>87</v>
      </c>
      <c r="C13" s="49"/>
    </row>
    <row r="14" spans="2:3" x14ac:dyDescent="0.25">
      <c r="B14" s="48" t="s">
        <v>88</v>
      </c>
      <c r="C14" s="49"/>
    </row>
    <row r="15" spans="2:3" x14ac:dyDescent="0.25">
      <c r="B15" s="48"/>
      <c r="C15" s="49"/>
    </row>
    <row r="16" spans="2:3" x14ac:dyDescent="0.25">
      <c r="B16" s="48"/>
      <c r="C16" s="49"/>
    </row>
    <row r="17" spans="2:3" x14ac:dyDescent="0.25">
      <c r="B17" s="48"/>
      <c r="C17" s="49"/>
    </row>
    <row r="18" spans="2:3" x14ac:dyDescent="0.25">
      <c r="B18" s="48"/>
      <c r="C18" s="49"/>
    </row>
    <row r="19" spans="2:3" x14ac:dyDescent="0.25">
      <c r="B19" s="48"/>
      <c r="C19" s="49"/>
    </row>
    <row r="20" spans="2:3" x14ac:dyDescent="0.25">
      <c r="B20" s="48"/>
      <c r="C20" s="49"/>
    </row>
    <row r="21" spans="2:3" x14ac:dyDescent="0.25">
      <c r="B21" s="50"/>
      <c r="C21" s="51"/>
    </row>
    <row r="22" spans="2:3" x14ac:dyDescent="0.25">
      <c r="B22" s="85"/>
      <c r="C22" s="86"/>
    </row>
    <row r="23" spans="2:3" x14ac:dyDescent="0.25">
      <c r="B23" s="85"/>
      <c r="C23" s="86"/>
    </row>
    <row r="24" spans="2:3" x14ac:dyDescent="0.25">
      <c r="B24" s="85"/>
      <c r="C24" s="86"/>
    </row>
    <row r="25" spans="2:3" x14ac:dyDescent="0.25">
      <c r="B25" s="85"/>
      <c r="C25" s="86"/>
    </row>
    <row r="26" spans="2:3" x14ac:dyDescent="0.25">
      <c r="B26" s="85"/>
      <c r="C26" s="86"/>
    </row>
    <row r="27" spans="2:3" x14ac:dyDescent="0.25">
      <c r="B27" s="87"/>
      <c r="C27" s="88"/>
    </row>
    <row r="29" spans="2:3" x14ac:dyDescent="0.25">
      <c r="B29" s="89" t="s">
        <v>79</v>
      </c>
      <c r="C29" s="90">
        <f>SUM(Tabelle2[Betrag])</f>
        <v>4725</v>
      </c>
    </row>
  </sheetData>
  <sheetProtection algorithmName="SHA-512" hashValue="i48/ofgwD8XyRM2VEHHTdGWxVff9u9VSvrGsF8wSMMR+0canO/fXhhDm2sPJYQ0jaKYT574qrangGL1lD94G9g==" saltValue="n7JZZMMeoEV/uz30TiksQw==" spinCount="100000" sheet="1" objects="1" scenarios="1"/>
  <protectedRanges>
    <protectedRange sqref="B4:C27" name="Bereich1"/>
  </protectedRange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9" tint="0.39997558519241921"/>
  </sheetPr>
  <dimension ref="A1:AG103"/>
  <sheetViews>
    <sheetView showGridLines="0" tabSelected="1" topLeftCell="B1" zoomScaleNormal="100" workbookViewId="0">
      <selection activeCell="C2" sqref="C2"/>
    </sheetView>
  </sheetViews>
  <sheetFormatPr baseColWidth="10" defaultColWidth="9.140625" defaultRowHeight="15" x14ac:dyDescent="0.25"/>
  <cols>
    <col min="1" max="2" width="9.140625" customWidth="1"/>
    <col min="3" max="3" width="40.85546875" style="2" bestFit="1" customWidth="1"/>
    <col min="4" max="4" width="14.7109375" style="1" customWidth="1"/>
    <col min="5" max="5" width="16.28515625" style="1" customWidth="1"/>
    <col min="6" max="6" width="14.7109375" style="1" customWidth="1"/>
    <col min="7" max="7" width="20.7109375" style="1" bestFit="1" customWidth="1"/>
    <col min="8" max="8" width="14.7109375" style="1" customWidth="1"/>
    <col min="9" max="9" width="20.28515625" style="1" bestFit="1" customWidth="1"/>
    <col min="10" max="10" width="14.7109375" style="1" customWidth="1"/>
    <col min="11" max="11" width="21.140625" style="1" bestFit="1" customWidth="1"/>
    <col min="12" max="12" width="14.7109375" style="1" customWidth="1"/>
    <col min="13" max="13" width="27.7109375" style="1" bestFit="1" customWidth="1"/>
    <col min="14" max="16" width="9.140625" style="1"/>
    <col min="17" max="17" width="9.7109375" bestFit="1" customWidth="1"/>
    <col min="18" max="24" width="20.5703125" style="1" hidden="1" customWidth="1"/>
    <col min="25" max="25" width="25.28515625" style="1" hidden="1" customWidth="1"/>
    <col min="26" max="27" width="20.5703125" style="1" hidden="1" customWidth="1"/>
    <col min="28" max="28" width="11.85546875" hidden="1" customWidth="1"/>
    <col min="29" max="29" width="13.42578125" hidden="1" customWidth="1"/>
    <col min="30" max="30" width="13.28515625" hidden="1" customWidth="1"/>
    <col min="31" max="31" width="9.7109375" hidden="1" customWidth="1"/>
    <col min="32" max="32" width="12.5703125" hidden="1" customWidth="1"/>
    <col min="33" max="33" width="9.140625" hidden="1" customWidth="1"/>
  </cols>
  <sheetData>
    <row r="1" spans="1:27" x14ac:dyDescent="0.25">
      <c r="C1"/>
      <c r="D1"/>
      <c r="E1"/>
      <c r="F1"/>
      <c r="G1"/>
      <c r="H1"/>
      <c r="I1"/>
      <c r="J1"/>
      <c r="K1"/>
      <c r="L1"/>
      <c r="M1"/>
      <c r="N1"/>
      <c r="O1"/>
      <c r="P1"/>
      <c r="R1"/>
      <c r="S1"/>
      <c r="T1"/>
      <c r="U1"/>
      <c r="V1"/>
      <c r="W1"/>
      <c r="X1"/>
      <c r="Y1"/>
      <c r="Z1"/>
      <c r="AA1"/>
    </row>
    <row r="2" spans="1:27" s="3" customFormat="1" x14ac:dyDescent="0.25">
      <c r="A2"/>
      <c r="C2" s="4"/>
      <c r="D2" s="4"/>
      <c r="E2" s="4"/>
      <c r="G2" s="1"/>
      <c r="H2" s="45"/>
      <c r="I2" s="41"/>
      <c r="J2" s="41"/>
      <c r="K2" s="42"/>
      <c r="L2" s="42"/>
      <c r="M2" s="42"/>
      <c r="N2" s="42"/>
      <c r="O2" s="1"/>
      <c r="P2" s="1"/>
      <c r="Q2"/>
      <c r="R2" s="44" t="e">
        <f>#REF!</f>
        <v>#REF!</v>
      </c>
      <c r="U2" s="3" t="s">
        <v>47</v>
      </c>
      <c r="V2" s="3" t="s">
        <v>48</v>
      </c>
    </row>
    <row r="3" spans="1:27" x14ac:dyDescent="0.25">
      <c r="C3" s="1"/>
      <c r="F3"/>
      <c r="G3" s="1" t="str">
        <f>IFERROR(IF(G2+1&lt;=#REF!,G2+1,""),"")</f>
        <v/>
      </c>
      <c r="H3" s="45" t="str">
        <f t="shared" ref="H3:H16" si="0">IF(G3="","",P3)</f>
        <v/>
      </c>
      <c r="I3" s="41" t="str">
        <f t="shared" ref="I3:I16" si="1">IF(G3="","",R5-O4*12-H3)</f>
        <v/>
      </c>
      <c r="J3" s="41" t="str">
        <f t="shared" ref="J3:U68" si="2">IF(G3="","",I3+J2)</f>
        <v/>
      </c>
      <c r="K3" s="42" t="str">
        <f t="shared" ref="K3:K16" si="3">IF(G3="","",Q4-T5-H3)</f>
        <v/>
      </c>
      <c r="L3" s="42" t="str">
        <f t="shared" ref="L3:W68" si="4">IF(G3="","",J3-M3)</f>
        <v/>
      </c>
      <c r="M3" s="42" t="str">
        <f>IF(G3="","",K3+M2)</f>
        <v/>
      </c>
      <c r="N3" s="42" t="str">
        <f t="shared" ref="N3:N16" si="5">IF(G3="","",N2+O4*12)</f>
        <v/>
      </c>
      <c r="O3" s="46" t="str">
        <f>IF(G2="","",#REF!)</f>
        <v/>
      </c>
      <c r="P3" s="41" t="str">
        <f>IF(G2="","",H2+I2-K2+O3*12)</f>
        <v/>
      </c>
      <c r="Q3" s="43" t="str">
        <f>IF(G2="","",FV((#REF!),1,-1*$T4,-1*$H2,0))</f>
        <v/>
      </c>
      <c r="R3"/>
      <c r="S3"/>
      <c r="T3"/>
      <c r="U3" t="s">
        <v>49</v>
      </c>
      <c r="V3" t="s">
        <v>50</v>
      </c>
      <c r="W3"/>
      <c r="X3"/>
      <c r="Y3"/>
      <c r="Z3"/>
      <c r="AA3"/>
    </row>
    <row r="4" spans="1:27" x14ac:dyDescent="0.25">
      <c r="C4" s="1"/>
      <c r="F4"/>
      <c r="G4" s="1" t="str">
        <f>IFERROR(IF(G3+1&lt;=#REF!,G3+1,""),"")</f>
        <v/>
      </c>
      <c r="H4" s="45" t="str">
        <f t="shared" si="0"/>
        <v/>
      </c>
      <c r="I4" s="41" t="str">
        <f t="shared" si="1"/>
        <v/>
      </c>
      <c r="J4" s="41" t="str">
        <f t="shared" si="2"/>
        <v/>
      </c>
      <c r="K4" s="42" t="str">
        <f t="shared" si="3"/>
        <v/>
      </c>
      <c r="L4" s="42" t="str">
        <f t="shared" si="4"/>
        <v/>
      </c>
      <c r="M4" s="42" t="str">
        <f t="shared" ref="M4:X68" si="6">IF(G4="","",K4+M3)</f>
        <v/>
      </c>
      <c r="N4" s="42" t="str">
        <f t="shared" si="5"/>
        <v/>
      </c>
      <c r="O4" s="46" t="str">
        <f>IF(G3="","",#REF!)</f>
        <v/>
      </c>
      <c r="P4" s="41" t="str">
        <f t="shared" ref="P4:P17" si="7">IF(G3="","",H3+I3+O4*12)</f>
        <v/>
      </c>
      <c r="Q4" s="43" t="str">
        <f>IF(G3="","",FV((#REF!)/12,12,-1*$O4,-1*$H3,0))</f>
        <v/>
      </c>
      <c r="R4" s="41" t="str">
        <f>IF(G2="","",FV(($R$2)/12,12,-1*$O3,-1*$H2,#REF!))</f>
        <v/>
      </c>
      <c r="S4" s="43" t="str">
        <f t="shared" ref="S4:S18" si="8">IF(G2="","",N2+L2+M2)</f>
        <v/>
      </c>
      <c r="T4" s="56" t="str">
        <f t="shared" ref="T4:T18" si="9">IF(G2="","",O3*12)</f>
        <v/>
      </c>
      <c r="U4"/>
      <c r="V4"/>
      <c r="W4"/>
      <c r="X4"/>
      <c r="Y4"/>
      <c r="Z4"/>
      <c r="AA4"/>
    </row>
    <row r="5" spans="1:27" x14ac:dyDescent="0.25">
      <c r="C5" s="1"/>
      <c r="F5"/>
      <c r="G5" s="1" t="str">
        <f>IFERROR(IF(G4+1&lt;=#REF!,G4+1,""),"")</f>
        <v/>
      </c>
      <c r="H5" s="45" t="str">
        <f t="shared" si="0"/>
        <v/>
      </c>
      <c r="I5" s="41" t="str">
        <f t="shared" si="1"/>
        <v/>
      </c>
      <c r="J5" s="41" t="str">
        <f t="shared" si="2"/>
        <v/>
      </c>
      <c r="K5" s="42" t="str">
        <f t="shared" si="3"/>
        <v/>
      </c>
      <c r="L5" s="42" t="str">
        <f t="shared" si="4"/>
        <v/>
      </c>
      <c r="M5" s="42" t="str">
        <f t="shared" si="6"/>
        <v/>
      </c>
      <c r="N5" s="42" t="str">
        <f t="shared" si="5"/>
        <v/>
      </c>
      <c r="O5" s="46" t="str">
        <f>IF(G4="","",#REF!)</f>
        <v/>
      </c>
      <c r="P5" s="41" t="str">
        <f t="shared" si="7"/>
        <v/>
      </c>
      <c r="Q5" s="43" t="str">
        <f>IF(G4="","",FV((#REF!)/12,12,-1*$O5,-1*$H4,0))</f>
        <v/>
      </c>
      <c r="R5" s="41" t="str">
        <f t="shared" ref="R5:R18" si="10">IF(G3="","",FV(($R$2)/12,12,-1*$O4,-1*$H3,1))</f>
        <v/>
      </c>
      <c r="S5" s="43" t="str">
        <f t="shared" si="8"/>
        <v/>
      </c>
      <c r="T5" s="56" t="str">
        <f t="shared" si="9"/>
        <v/>
      </c>
      <c r="U5"/>
      <c r="V5"/>
      <c r="W5"/>
      <c r="X5"/>
      <c r="Y5"/>
      <c r="Z5"/>
      <c r="AA5"/>
    </row>
    <row r="6" spans="1:27" x14ac:dyDescent="0.25">
      <c r="C6" s="1"/>
      <c r="F6"/>
      <c r="G6" s="1" t="str">
        <f>IFERROR(IF(G5+1&lt;=#REF!,G5+1,""),"")</f>
        <v/>
      </c>
      <c r="H6" s="45" t="str">
        <f t="shared" si="0"/>
        <v/>
      </c>
      <c r="I6" s="41" t="str">
        <f t="shared" si="1"/>
        <v/>
      </c>
      <c r="J6" s="41" t="str">
        <f t="shared" si="2"/>
        <v/>
      </c>
      <c r="K6" s="42" t="str">
        <f t="shared" si="3"/>
        <v/>
      </c>
      <c r="L6" s="42" t="str">
        <f t="shared" si="4"/>
        <v/>
      </c>
      <c r="M6" s="42" t="str">
        <f t="shared" si="6"/>
        <v/>
      </c>
      <c r="N6" s="42" t="str">
        <f t="shared" si="5"/>
        <v/>
      </c>
      <c r="O6" s="46" t="str">
        <f>IF(G5="","",#REF!)</f>
        <v/>
      </c>
      <c r="P6" s="41" t="str">
        <f t="shared" si="7"/>
        <v/>
      </c>
      <c r="Q6" s="43" t="str">
        <f>IF(G5="","",FV((#REF!)/12,12,-1*$O6,-1*$H5,0))</f>
        <v/>
      </c>
      <c r="R6" s="41" t="str">
        <f t="shared" si="10"/>
        <v/>
      </c>
      <c r="S6" s="43" t="str">
        <f t="shared" si="8"/>
        <v/>
      </c>
      <c r="T6" s="56" t="str">
        <f t="shared" si="9"/>
        <v/>
      </c>
      <c r="U6"/>
      <c r="V6"/>
      <c r="W6"/>
      <c r="X6"/>
      <c r="Y6"/>
      <c r="Z6"/>
      <c r="AA6"/>
    </row>
    <row r="7" spans="1:27" x14ac:dyDescent="0.25">
      <c r="C7" s="1"/>
      <c r="F7"/>
      <c r="G7" s="1" t="str">
        <f>IFERROR(IF(G6+1&lt;=#REF!,G6+1,""),"")</f>
        <v/>
      </c>
      <c r="H7" s="45" t="str">
        <f t="shared" si="0"/>
        <v/>
      </c>
      <c r="I7" s="41" t="str">
        <f t="shared" si="1"/>
        <v/>
      </c>
      <c r="J7" s="41" t="str">
        <f t="shared" si="2"/>
        <v/>
      </c>
      <c r="K7" s="42" t="str">
        <f t="shared" si="3"/>
        <v/>
      </c>
      <c r="L7" s="42" t="str">
        <f t="shared" si="4"/>
        <v/>
      </c>
      <c r="M7" s="42" t="str">
        <f t="shared" si="6"/>
        <v/>
      </c>
      <c r="N7" s="42" t="str">
        <f t="shared" si="5"/>
        <v/>
      </c>
      <c r="O7" s="46" t="str">
        <f>IF(G6="","",#REF!)</f>
        <v/>
      </c>
      <c r="P7" s="41" t="str">
        <f t="shared" si="7"/>
        <v/>
      </c>
      <c r="Q7" s="43" t="str">
        <f>IF(G6="","",FV((#REF!)/12,12,-1*$O7,-1*$H6,0))</f>
        <v/>
      </c>
      <c r="R7" s="41" t="str">
        <f t="shared" si="10"/>
        <v/>
      </c>
      <c r="S7" s="43" t="str">
        <f t="shared" si="8"/>
        <v/>
      </c>
      <c r="T7" s="56" t="str">
        <f t="shared" si="9"/>
        <v/>
      </c>
      <c r="U7"/>
      <c r="V7"/>
      <c r="W7"/>
      <c r="X7"/>
      <c r="Y7"/>
      <c r="Z7"/>
      <c r="AA7"/>
    </row>
    <row r="8" spans="1:27" x14ac:dyDescent="0.25">
      <c r="C8" s="1"/>
      <c r="F8"/>
      <c r="G8" s="1" t="str">
        <f>IFERROR(IF(G7+1&lt;=#REF!,G7+1,""),"")</f>
        <v/>
      </c>
      <c r="H8" s="45" t="str">
        <f t="shared" si="0"/>
        <v/>
      </c>
      <c r="I8" s="41" t="str">
        <f t="shared" si="1"/>
        <v/>
      </c>
      <c r="J8" s="41" t="str">
        <f t="shared" si="2"/>
        <v/>
      </c>
      <c r="K8" s="42" t="str">
        <f t="shared" si="3"/>
        <v/>
      </c>
      <c r="L8" s="42" t="str">
        <f t="shared" si="4"/>
        <v/>
      </c>
      <c r="M8" s="42" t="str">
        <f t="shared" si="6"/>
        <v/>
      </c>
      <c r="N8" s="42" t="str">
        <f t="shared" si="5"/>
        <v/>
      </c>
      <c r="O8" s="46" t="str">
        <f>IF(G7="","",#REF!)</f>
        <v/>
      </c>
      <c r="P8" s="41" t="str">
        <f t="shared" si="7"/>
        <v/>
      </c>
      <c r="Q8" s="43" t="str">
        <f>IF(G7="","",FV((#REF!)/12,12,-1*$O8,-1*$H7,0))</f>
        <v/>
      </c>
      <c r="R8" s="41" t="str">
        <f t="shared" si="10"/>
        <v/>
      </c>
      <c r="S8" s="43" t="str">
        <f t="shared" si="8"/>
        <v/>
      </c>
      <c r="T8" s="56" t="str">
        <f t="shared" si="9"/>
        <v/>
      </c>
      <c r="U8"/>
      <c r="V8"/>
      <c r="W8"/>
      <c r="X8"/>
      <c r="Y8"/>
      <c r="Z8"/>
      <c r="AA8"/>
    </row>
    <row r="9" spans="1:27" x14ac:dyDescent="0.25">
      <c r="C9" s="1"/>
      <c r="F9"/>
      <c r="G9" s="1" t="str">
        <f>IFERROR(IF(G8+1&lt;=#REF!,G8+1,""),"")</f>
        <v/>
      </c>
      <c r="H9" s="45" t="str">
        <f t="shared" si="0"/>
        <v/>
      </c>
      <c r="I9" s="41" t="str">
        <f t="shared" si="1"/>
        <v/>
      </c>
      <c r="J9" s="41" t="str">
        <f t="shared" si="2"/>
        <v/>
      </c>
      <c r="K9" s="42" t="str">
        <f t="shared" si="3"/>
        <v/>
      </c>
      <c r="L9" s="42" t="str">
        <f t="shared" si="4"/>
        <v/>
      </c>
      <c r="M9" s="42" t="str">
        <f t="shared" si="6"/>
        <v/>
      </c>
      <c r="N9" s="42" t="str">
        <f t="shared" si="5"/>
        <v/>
      </c>
      <c r="O9" s="46" t="str">
        <f>IF(G8="","",#REF!)</f>
        <v/>
      </c>
      <c r="P9" s="41" t="str">
        <f t="shared" si="7"/>
        <v/>
      </c>
      <c r="Q9" s="43" t="str">
        <f>IF(G8="","",FV((#REF!)/12,12,-1*$O9,-1*$H8,0))</f>
        <v/>
      </c>
      <c r="R9" s="41" t="str">
        <f t="shared" si="10"/>
        <v/>
      </c>
      <c r="S9" s="43" t="str">
        <f t="shared" si="8"/>
        <v/>
      </c>
      <c r="T9" s="56" t="str">
        <f t="shared" si="9"/>
        <v/>
      </c>
      <c r="U9"/>
      <c r="V9"/>
      <c r="W9"/>
      <c r="X9"/>
      <c r="Y9"/>
      <c r="Z9"/>
      <c r="AA9"/>
    </row>
    <row r="10" spans="1:27" x14ac:dyDescent="0.25">
      <c r="C10" s="1"/>
      <c r="F10"/>
      <c r="G10" s="1" t="str">
        <f>IFERROR(IF(G9+1&lt;=#REF!,G9+1,""),"")</f>
        <v/>
      </c>
      <c r="H10" s="45" t="str">
        <f t="shared" si="0"/>
        <v/>
      </c>
      <c r="I10" s="41" t="str">
        <f t="shared" si="1"/>
        <v/>
      </c>
      <c r="J10" s="41" t="str">
        <f t="shared" si="2"/>
        <v/>
      </c>
      <c r="K10" s="42" t="str">
        <f t="shared" si="3"/>
        <v/>
      </c>
      <c r="L10" s="42" t="str">
        <f t="shared" si="4"/>
        <v/>
      </c>
      <c r="M10" s="42" t="str">
        <f t="shared" si="6"/>
        <v/>
      </c>
      <c r="N10" s="42" t="str">
        <f t="shared" si="5"/>
        <v/>
      </c>
      <c r="O10" s="46" t="str">
        <f>IF(G9="","",#REF!)</f>
        <v/>
      </c>
      <c r="P10" s="41" t="str">
        <f t="shared" si="7"/>
        <v/>
      </c>
      <c r="Q10" s="43" t="str">
        <f>IF(G9="","",FV((#REF!)/12,12,-1*$O10,-1*$H9,0))</f>
        <v/>
      </c>
      <c r="R10" s="41" t="str">
        <f t="shared" si="10"/>
        <v/>
      </c>
      <c r="S10" s="43" t="str">
        <f t="shared" si="8"/>
        <v/>
      </c>
      <c r="T10" s="56" t="str">
        <f t="shared" si="9"/>
        <v/>
      </c>
      <c r="U10"/>
      <c r="V10"/>
      <c r="W10"/>
      <c r="X10"/>
      <c r="Y10"/>
      <c r="Z10"/>
      <c r="AA10"/>
    </row>
    <row r="11" spans="1:27" x14ac:dyDescent="0.25">
      <c r="C11" s="1"/>
      <c r="F11"/>
      <c r="G11" s="1" t="str">
        <f>IFERROR(IF(G10+1&lt;=#REF!,G10+1,""),"")</f>
        <v/>
      </c>
      <c r="H11" s="45" t="str">
        <f t="shared" si="0"/>
        <v/>
      </c>
      <c r="I11" s="41" t="str">
        <f t="shared" si="1"/>
        <v/>
      </c>
      <c r="J11" s="41" t="str">
        <f t="shared" si="2"/>
        <v/>
      </c>
      <c r="K11" s="42" t="str">
        <f t="shared" si="3"/>
        <v/>
      </c>
      <c r="L11" s="42" t="str">
        <f t="shared" si="4"/>
        <v/>
      </c>
      <c r="M11" s="42" t="str">
        <f t="shared" si="6"/>
        <v/>
      </c>
      <c r="N11" s="42" t="str">
        <f t="shared" si="5"/>
        <v/>
      </c>
      <c r="O11" s="46" t="str">
        <f>IF(G10="","",#REF!)</f>
        <v/>
      </c>
      <c r="P11" s="41" t="str">
        <f t="shared" si="7"/>
        <v/>
      </c>
      <c r="Q11" s="43" t="str">
        <f>IF(G10="","",FV((#REF!)/12,12,-1*$O11,-1*$H10,0))</f>
        <v/>
      </c>
      <c r="R11" s="41" t="str">
        <f t="shared" si="10"/>
        <v/>
      </c>
      <c r="S11" s="43" t="str">
        <f t="shared" si="8"/>
        <v/>
      </c>
      <c r="T11" s="56" t="str">
        <f t="shared" si="9"/>
        <v/>
      </c>
      <c r="U11"/>
      <c r="V11"/>
      <c r="W11"/>
      <c r="X11"/>
      <c r="Y11"/>
      <c r="Z11"/>
      <c r="AA11"/>
    </row>
    <row r="12" spans="1:27" x14ac:dyDescent="0.25">
      <c r="C12" s="1"/>
      <c r="F12"/>
      <c r="G12" s="1" t="str">
        <f>IFERROR(IF(G11+1&lt;=#REF!,G11+1,""),"")</f>
        <v/>
      </c>
      <c r="H12" s="45" t="str">
        <f t="shared" si="0"/>
        <v/>
      </c>
      <c r="I12" s="41" t="str">
        <f t="shared" si="1"/>
        <v/>
      </c>
      <c r="J12" s="41" t="str">
        <f t="shared" si="2"/>
        <v/>
      </c>
      <c r="K12" s="42" t="str">
        <f t="shared" si="3"/>
        <v/>
      </c>
      <c r="L12" s="42" t="str">
        <f t="shared" si="4"/>
        <v/>
      </c>
      <c r="M12" s="42" t="str">
        <f t="shared" si="6"/>
        <v/>
      </c>
      <c r="N12" s="42" t="str">
        <f t="shared" si="5"/>
        <v/>
      </c>
      <c r="O12" s="46" t="str">
        <f>IF(G11="","",#REF!)</f>
        <v/>
      </c>
      <c r="P12" s="41" t="str">
        <f t="shared" si="7"/>
        <v/>
      </c>
      <c r="Q12" s="43" t="str">
        <f>IF(G11="","",FV((#REF!)/12,12,-1*$O12,-1*$H11,0))</f>
        <v/>
      </c>
      <c r="R12" s="41" t="str">
        <f t="shared" si="10"/>
        <v/>
      </c>
      <c r="S12" s="43" t="str">
        <f t="shared" si="8"/>
        <v/>
      </c>
      <c r="T12" s="56" t="str">
        <f t="shared" si="9"/>
        <v/>
      </c>
      <c r="U12"/>
      <c r="V12"/>
      <c r="W12"/>
      <c r="X12"/>
      <c r="Y12"/>
      <c r="Z12"/>
      <c r="AA12"/>
    </row>
    <row r="13" spans="1:27" x14ac:dyDescent="0.25">
      <c r="C13" s="1"/>
      <c r="F13"/>
      <c r="G13" s="1" t="str">
        <f>IFERROR(IF(G12+1&lt;=#REF!,G12+1,""),"")</f>
        <v/>
      </c>
      <c r="H13" s="45" t="str">
        <f t="shared" si="0"/>
        <v/>
      </c>
      <c r="I13" s="41" t="str">
        <f t="shared" si="1"/>
        <v/>
      </c>
      <c r="J13" s="41" t="str">
        <f t="shared" si="2"/>
        <v/>
      </c>
      <c r="K13" s="42" t="str">
        <f t="shared" si="3"/>
        <v/>
      </c>
      <c r="L13" s="42" t="str">
        <f t="shared" si="4"/>
        <v/>
      </c>
      <c r="M13" s="42" t="str">
        <f t="shared" si="6"/>
        <v/>
      </c>
      <c r="N13" s="42" t="str">
        <f t="shared" si="5"/>
        <v/>
      </c>
      <c r="O13" s="46" t="str">
        <f>IF(G12="","",#REF!)</f>
        <v/>
      </c>
      <c r="P13" s="41" t="str">
        <f t="shared" si="7"/>
        <v/>
      </c>
      <c r="Q13" s="43" t="str">
        <f>IF(G12="","",FV((#REF!)/12,12,-1*$O13,-1*$H12,0))</f>
        <v/>
      </c>
      <c r="R13" s="41" t="str">
        <f t="shared" si="10"/>
        <v/>
      </c>
      <c r="S13" s="43" t="str">
        <f t="shared" si="8"/>
        <v/>
      </c>
      <c r="T13" s="56" t="str">
        <f t="shared" si="9"/>
        <v/>
      </c>
      <c r="U13"/>
      <c r="V13"/>
      <c r="W13"/>
      <c r="X13"/>
      <c r="Y13"/>
      <c r="Z13"/>
      <c r="AA13"/>
    </row>
    <row r="14" spans="1:27" x14ac:dyDescent="0.25">
      <c r="C14" s="1"/>
      <c r="F14"/>
      <c r="G14" s="1" t="str">
        <f>IFERROR(IF(G13+1&lt;=#REF!,G13+1,""),"")</f>
        <v/>
      </c>
      <c r="H14" s="45" t="str">
        <f t="shared" si="0"/>
        <v/>
      </c>
      <c r="I14" s="41" t="str">
        <f t="shared" si="1"/>
        <v/>
      </c>
      <c r="J14" s="41" t="str">
        <f t="shared" si="2"/>
        <v/>
      </c>
      <c r="K14" s="42" t="str">
        <f t="shared" si="3"/>
        <v/>
      </c>
      <c r="L14" s="42" t="str">
        <f t="shared" si="4"/>
        <v/>
      </c>
      <c r="M14" s="42" t="str">
        <f t="shared" si="6"/>
        <v/>
      </c>
      <c r="N14" s="42" t="str">
        <f t="shared" si="5"/>
        <v/>
      </c>
      <c r="O14" s="46" t="str">
        <f>IF(G13="","",#REF!)</f>
        <v/>
      </c>
      <c r="P14" s="41" t="str">
        <f t="shared" si="7"/>
        <v/>
      </c>
      <c r="Q14" s="43" t="str">
        <f>IF(G13="","",FV((#REF!)/12,12,-1*$O14,-1*$H13,0))</f>
        <v/>
      </c>
      <c r="R14" s="41" t="str">
        <f t="shared" si="10"/>
        <v/>
      </c>
      <c r="S14" s="43" t="str">
        <f t="shared" si="8"/>
        <v/>
      </c>
      <c r="T14" s="56" t="str">
        <f t="shared" si="9"/>
        <v/>
      </c>
      <c r="U14"/>
      <c r="V14"/>
      <c r="W14"/>
      <c r="X14"/>
      <c r="Y14"/>
      <c r="Z14"/>
      <c r="AA14"/>
    </row>
    <row r="15" spans="1:27" x14ac:dyDescent="0.25">
      <c r="C15" s="1"/>
      <c r="F15"/>
      <c r="G15" s="1" t="str">
        <f>IFERROR(IF(G14+1&lt;=#REF!,G14+1,""),"")</f>
        <v/>
      </c>
      <c r="H15" s="45" t="str">
        <f t="shared" si="0"/>
        <v/>
      </c>
      <c r="I15" s="41" t="str">
        <f t="shared" si="1"/>
        <v/>
      </c>
      <c r="J15" s="41" t="str">
        <f t="shared" si="2"/>
        <v/>
      </c>
      <c r="K15" s="42" t="str">
        <f t="shared" si="3"/>
        <v/>
      </c>
      <c r="L15" s="42" t="str">
        <f t="shared" si="4"/>
        <v/>
      </c>
      <c r="M15" s="42" t="str">
        <f t="shared" si="6"/>
        <v/>
      </c>
      <c r="N15" s="42" t="str">
        <f t="shared" si="5"/>
        <v/>
      </c>
      <c r="O15" s="46" t="str">
        <f>IF(G14="","",#REF!)</f>
        <v/>
      </c>
      <c r="P15" s="41" t="str">
        <f t="shared" si="7"/>
        <v/>
      </c>
      <c r="Q15" s="43" t="str">
        <f>IF(G14="","",FV((#REF!)/12,12,-1*$O15,-1*$H14,0))</f>
        <v/>
      </c>
      <c r="R15" s="41" t="str">
        <f t="shared" si="10"/>
        <v/>
      </c>
      <c r="S15" s="43" t="str">
        <f t="shared" si="8"/>
        <v/>
      </c>
      <c r="T15" s="56" t="str">
        <f t="shared" si="9"/>
        <v/>
      </c>
      <c r="U15"/>
      <c r="V15"/>
      <c r="W15"/>
      <c r="X15"/>
      <c r="Y15"/>
      <c r="Z15"/>
      <c r="AA15"/>
    </row>
    <row r="16" spans="1:27" x14ac:dyDescent="0.25">
      <c r="C16" s="1"/>
      <c r="F16"/>
      <c r="G16" s="1" t="str">
        <f>IFERROR(IF(G15+1&lt;=#REF!,G15+1,""),"")</f>
        <v/>
      </c>
      <c r="H16" s="45" t="str">
        <f t="shared" si="0"/>
        <v/>
      </c>
      <c r="I16" s="41" t="str">
        <f t="shared" si="1"/>
        <v/>
      </c>
      <c r="J16" s="41" t="str">
        <f t="shared" si="2"/>
        <v/>
      </c>
      <c r="K16" s="42" t="str">
        <f t="shared" si="3"/>
        <v/>
      </c>
      <c r="L16" s="42" t="str">
        <f>IF(G16="","",J16-M16)</f>
        <v/>
      </c>
      <c r="M16" s="42" t="str">
        <f t="shared" si="6"/>
        <v/>
      </c>
      <c r="N16" s="42" t="str">
        <f t="shared" si="5"/>
        <v/>
      </c>
      <c r="O16" s="46" t="str">
        <f>IF(G15="","",#REF!)</f>
        <v/>
      </c>
      <c r="P16" s="41" t="str">
        <f t="shared" si="7"/>
        <v/>
      </c>
      <c r="Q16" s="43" t="str">
        <f>IF(G15="","",FV((#REF!)/12,12,-1*$O16,-1*$H15,0))</f>
        <v/>
      </c>
      <c r="R16" s="41" t="str">
        <f t="shared" si="10"/>
        <v/>
      </c>
      <c r="S16" s="43" t="str">
        <f t="shared" si="8"/>
        <v/>
      </c>
      <c r="T16" s="56" t="str">
        <f t="shared" si="9"/>
        <v/>
      </c>
      <c r="U16"/>
      <c r="V16"/>
      <c r="W16"/>
      <c r="X16"/>
      <c r="Y16"/>
      <c r="Z16"/>
      <c r="AA16"/>
    </row>
    <row r="17" spans="3:31" x14ac:dyDescent="0.25">
      <c r="C17" s="1"/>
      <c r="F17"/>
      <c r="O17" s="46" t="str">
        <f>IF(G16="","",#REF!)</f>
        <v/>
      </c>
      <c r="P17" s="41" t="str">
        <f t="shared" si="7"/>
        <v/>
      </c>
      <c r="Q17" s="43" t="str">
        <f>IF(G16="","",FV((#REF!)/12,12,-1*$O17,-1*$H16,0))</f>
        <v/>
      </c>
      <c r="R17" s="41" t="str">
        <f t="shared" si="10"/>
        <v/>
      </c>
      <c r="S17" s="43" t="str">
        <f t="shared" si="8"/>
        <v/>
      </c>
      <c r="T17" s="56" t="str">
        <f t="shared" si="9"/>
        <v/>
      </c>
      <c r="U17"/>
      <c r="V17"/>
      <c r="W17"/>
      <c r="X17"/>
      <c r="Y17"/>
      <c r="Z17"/>
      <c r="AA17"/>
    </row>
    <row r="18" spans="3:31" x14ac:dyDescent="0.25">
      <c r="C18" s="1"/>
      <c r="F18"/>
      <c r="R18" s="41" t="str">
        <f t="shared" si="10"/>
        <v/>
      </c>
      <c r="S18" s="43" t="str">
        <f t="shared" si="8"/>
        <v/>
      </c>
      <c r="T18" s="56" t="str">
        <f t="shared" si="9"/>
        <v/>
      </c>
      <c r="U18"/>
      <c r="V18"/>
      <c r="W18"/>
      <c r="X18"/>
      <c r="Y18"/>
      <c r="Z18"/>
      <c r="AA18"/>
    </row>
    <row r="19" spans="3:31" x14ac:dyDescent="0.25">
      <c r="E19" s="55"/>
      <c r="R19" s="1" t="str">
        <f>IFERROR(IF(G16+1&lt;=#REF!,G16+1,""),"")</f>
        <v/>
      </c>
      <c r="S19" s="45" t="str">
        <f>IF(R19="","",P17)</f>
        <v/>
      </c>
      <c r="T19" s="41" t="str">
        <f t="shared" ref="T19:T68" si="11">IF(R19="","",AC19-Z19*12-S19)</f>
        <v/>
      </c>
      <c r="U19" s="41" t="str">
        <f>IF(R19="","",T19+J16)</f>
        <v/>
      </c>
      <c r="V19" s="42" t="str">
        <f t="shared" ref="V19:V69" si="12">IF(R19="","",AB19-AE19-S19)</f>
        <v/>
      </c>
      <c r="W19" s="42" t="str">
        <f t="shared" si="4"/>
        <v/>
      </c>
      <c r="X19" s="42" t="str">
        <f>IF(R19="","",V19+M16)</f>
        <v/>
      </c>
      <c r="Y19" s="42" t="str">
        <f>IF(R19="","",N16+Z19*12)</f>
        <v/>
      </c>
      <c r="Z19" s="46" t="str">
        <f>IF(R19="","",#REF!)</f>
        <v/>
      </c>
      <c r="AA19" s="41" t="str">
        <f t="shared" ref="AA19:AA68" si="13">IF(R19="","",S19+T19+Z19*12)</f>
        <v/>
      </c>
      <c r="AB19" s="43" t="str">
        <f>IF(R19="","",FV((#REF!)/12,12,-1*$Z19,-1*$S19,0))</f>
        <v/>
      </c>
      <c r="AC19" s="41" t="str">
        <f t="shared" ref="AC19:AC50" si="14">IF(R19="","",FV(($R$2)/12,12,-1*$Z19,-1*$S19,1))</f>
        <v/>
      </c>
      <c r="AD19" s="43" t="str">
        <f t="shared" ref="AD19:AD68" si="15">IF(R19="","",Y19+W19+X19)</f>
        <v/>
      </c>
      <c r="AE19" s="56" t="str">
        <f t="shared" ref="AE19:AE68" si="16">IF(R19="","",Z19*12)</f>
        <v/>
      </c>
    </row>
    <row r="20" spans="3:31" x14ac:dyDescent="0.25">
      <c r="R20" s="1" t="str">
        <f>IFERROR(IF(R19+1&lt;=#REF!,R19+1,""),"")</f>
        <v/>
      </c>
      <c r="S20" s="45" t="str">
        <f t="shared" ref="S20:S68" si="17">IF(R20="","",AA19)</f>
        <v/>
      </c>
      <c r="T20" s="41" t="str">
        <f t="shared" si="11"/>
        <v/>
      </c>
      <c r="U20" s="41" t="str">
        <f t="shared" si="2"/>
        <v/>
      </c>
      <c r="V20" s="42" t="str">
        <f t="shared" si="12"/>
        <v/>
      </c>
      <c r="W20" s="42" t="str">
        <f t="shared" si="4"/>
        <v/>
      </c>
      <c r="X20" s="42" t="str">
        <f t="shared" si="6"/>
        <v/>
      </c>
      <c r="Y20" s="42" t="str">
        <f t="shared" ref="Y20:Y68" si="18">IF(R20="","",Y19+Z20*12)</f>
        <v/>
      </c>
      <c r="Z20" s="46" t="str">
        <f>IF(R20="","",#REF!)</f>
        <v/>
      </c>
      <c r="AA20" s="41" t="str">
        <f t="shared" si="13"/>
        <v/>
      </c>
      <c r="AB20" s="43" t="str">
        <f>IF(R20="","",FV((#REF!)/12,12,-1*$Z20,-1*$S20,0))</f>
        <v/>
      </c>
      <c r="AC20" s="41" t="str">
        <f t="shared" si="14"/>
        <v/>
      </c>
      <c r="AD20" s="43" t="str">
        <f t="shared" si="15"/>
        <v/>
      </c>
      <c r="AE20" s="56" t="str">
        <f t="shared" si="16"/>
        <v/>
      </c>
    </row>
    <row r="21" spans="3:31" x14ac:dyDescent="0.25">
      <c r="R21" s="1" t="str">
        <f>IFERROR(IF(R20+1&lt;=#REF!,R20+1,""),"")</f>
        <v/>
      </c>
      <c r="S21" s="45" t="str">
        <f t="shared" si="17"/>
        <v/>
      </c>
      <c r="T21" s="41" t="str">
        <f t="shared" si="11"/>
        <v/>
      </c>
      <c r="U21" s="41" t="str">
        <f t="shared" si="2"/>
        <v/>
      </c>
      <c r="V21" s="42" t="str">
        <f t="shared" si="12"/>
        <v/>
      </c>
      <c r="W21" s="42" t="str">
        <f t="shared" si="4"/>
        <v/>
      </c>
      <c r="X21" s="42" t="str">
        <f t="shared" si="6"/>
        <v/>
      </c>
      <c r="Y21" s="42" t="str">
        <f t="shared" si="18"/>
        <v/>
      </c>
      <c r="Z21" s="46" t="str">
        <f>IF(R21="","",#REF!)</f>
        <v/>
      </c>
      <c r="AA21" s="41" t="str">
        <f t="shared" si="13"/>
        <v/>
      </c>
      <c r="AB21" s="43" t="str">
        <f>IF(R21="","",FV((#REF!)/12,12,-1*$Z21,-1*$S21,0))</f>
        <v/>
      </c>
      <c r="AC21" s="41" t="str">
        <f t="shared" si="14"/>
        <v/>
      </c>
      <c r="AD21" s="43" t="str">
        <f t="shared" si="15"/>
        <v/>
      </c>
      <c r="AE21" s="56" t="str">
        <f t="shared" si="16"/>
        <v/>
      </c>
    </row>
    <row r="22" spans="3:31" x14ac:dyDescent="0.25">
      <c r="R22" s="1" t="str">
        <f>IFERROR(IF(R21+1&lt;=#REF!,R21+1,""),"")</f>
        <v/>
      </c>
      <c r="S22" s="45" t="str">
        <f t="shared" si="17"/>
        <v/>
      </c>
      <c r="T22" s="41" t="str">
        <f t="shared" si="11"/>
        <v/>
      </c>
      <c r="U22" s="41" t="str">
        <f t="shared" si="2"/>
        <v/>
      </c>
      <c r="V22" s="42" t="str">
        <f t="shared" si="12"/>
        <v/>
      </c>
      <c r="W22" s="42" t="str">
        <f t="shared" si="4"/>
        <v/>
      </c>
      <c r="X22" s="42" t="str">
        <f t="shared" si="6"/>
        <v/>
      </c>
      <c r="Y22" s="42" t="str">
        <f t="shared" si="18"/>
        <v/>
      </c>
      <c r="Z22" s="46" t="str">
        <f>IF(R22="","",#REF!)</f>
        <v/>
      </c>
      <c r="AA22" s="41" t="str">
        <f t="shared" si="13"/>
        <v/>
      </c>
      <c r="AB22" s="43" t="str">
        <f>IF(R22="","",FV((#REF!)/12,12,-1*$Z22,-1*$S22,0))</f>
        <v/>
      </c>
      <c r="AC22" s="41" t="str">
        <f t="shared" si="14"/>
        <v/>
      </c>
      <c r="AD22" s="43" t="str">
        <f t="shared" si="15"/>
        <v/>
      </c>
      <c r="AE22" s="56" t="str">
        <f t="shared" si="16"/>
        <v/>
      </c>
    </row>
    <row r="23" spans="3:31" x14ac:dyDescent="0.25">
      <c r="R23" s="1" t="str">
        <f>IFERROR(IF(R22+1&lt;=#REF!,R22+1,""),"")</f>
        <v/>
      </c>
      <c r="S23" s="45" t="str">
        <f t="shared" si="17"/>
        <v/>
      </c>
      <c r="T23" s="41" t="str">
        <f t="shared" si="11"/>
        <v/>
      </c>
      <c r="U23" s="41" t="str">
        <f t="shared" si="2"/>
        <v/>
      </c>
      <c r="V23" s="42" t="str">
        <f t="shared" si="12"/>
        <v/>
      </c>
      <c r="W23" s="42" t="str">
        <f t="shared" si="4"/>
        <v/>
      </c>
      <c r="X23" s="42" t="str">
        <f t="shared" si="6"/>
        <v/>
      </c>
      <c r="Y23" s="42" t="str">
        <f t="shared" si="18"/>
        <v/>
      </c>
      <c r="Z23" s="46" t="str">
        <f>IF(R23="","",#REF!)</f>
        <v/>
      </c>
      <c r="AA23" s="41" t="str">
        <f t="shared" si="13"/>
        <v/>
      </c>
      <c r="AB23" s="43" t="str">
        <f>IF(R23="","",FV((#REF!)/12,12,-1*$Z23,-1*$S23,0))</f>
        <v/>
      </c>
      <c r="AC23" s="41" t="str">
        <f t="shared" si="14"/>
        <v/>
      </c>
      <c r="AD23" s="43" t="str">
        <f t="shared" si="15"/>
        <v/>
      </c>
      <c r="AE23" s="56" t="str">
        <f t="shared" si="16"/>
        <v/>
      </c>
    </row>
    <row r="24" spans="3:31" x14ac:dyDescent="0.25">
      <c r="R24" s="1" t="str">
        <f>IFERROR(IF(R23+1&lt;=#REF!,R23+1,""),"")</f>
        <v/>
      </c>
      <c r="S24" s="45" t="str">
        <f t="shared" si="17"/>
        <v/>
      </c>
      <c r="T24" s="41" t="str">
        <f t="shared" si="11"/>
        <v/>
      </c>
      <c r="U24" s="41" t="str">
        <f t="shared" si="2"/>
        <v/>
      </c>
      <c r="V24" s="42" t="str">
        <f t="shared" si="12"/>
        <v/>
      </c>
      <c r="W24" s="42" t="str">
        <f t="shared" si="4"/>
        <v/>
      </c>
      <c r="X24" s="42" t="str">
        <f t="shared" si="6"/>
        <v/>
      </c>
      <c r="Y24" s="42" t="str">
        <f t="shared" si="18"/>
        <v/>
      </c>
      <c r="Z24" s="46" t="str">
        <f>IF(R24="","",#REF!)</f>
        <v/>
      </c>
      <c r="AA24" s="41" t="str">
        <f t="shared" si="13"/>
        <v/>
      </c>
      <c r="AB24" s="43" t="str">
        <f>IF(R24="","",FV((#REF!)/12,12,-1*$Z24,-1*$S24,0))</f>
        <v/>
      </c>
      <c r="AC24" s="41" t="str">
        <f t="shared" si="14"/>
        <v/>
      </c>
      <c r="AD24" s="43" t="str">
        <f t="shared" si="15"/>
        <v/>
      </c>
      <c r="AE24" s="56" t="str">
        <f t="shared" si="16"/>
        <v/>
      </c>
    </row>
    <row r="25" spans="3:31" x14ac:dyDescent="0.25">
      <c r="R25" s="1" t="str">
        <f>IFERROR(IF(R24+1&lt;=#REF!,R24+1,""),"")</f>
        <v/>
      </c>
      <c r="S25" s="45" t="str">
        <f t="shared" si="17"/>
        <v/>
      </c>
      <c r="T25" s="41" t="str">
        <f t="shared" si="11"/>
        <v/>
      </c>
      <c r="U25" s="41" t="str">
        <f t="shared" si="2"/>
        <v/>
      </c>
      <c r="V25" s="42" t="str">
        <f t="shared" si="12"/>
        <v/>
      </c>
      <c r="W25" s="42" t="str">
        <f t="shared" si="4"/>
        <v/>
      </c>
      <c r="X25" s="42" t="str">
        <f t="shared" si="6"/>
        <v/>
      </c>
      <c r="Y25" s="42" t="str">
        <f t="shared" si="18"/>
        <v/>
      </c>
      <c r="Z25" s="46" t="str">
        <f>IF(R25="","",#REF!)</f>
        <v/>
      </c>
      <c r="AA25" s="41" t="str">
        <f t="shared" si="13"/>
        <v/>
      </c>
      <c r="AB25" s="43" t="str">
        <f>IF(R25="","",FV((#REF!)/12,12,-1*$Z25,-1*$S25,0))</f>
        <v/>
      </c>
      <c r="AC25" s="41" t="str">
        <f t="shared" si="14"/>
        <v/>
      </c>
      <c r="AD25" s="43" t="str">
        <f t="shared" si="15"/>
        <v/>
      </c>
      <c r="AE25" s="56" t="str">
        <f t="shared" si="16"/>
        <v/>
      </c>
    </row>
    <row r="26" spans="3:31" x14ac:dyDescent="0.25">
      <c r="R26" s="1" t="str">
        <f>IFERROR(IF(R25+1&lt;=#REF!,R25+1,""),"")</f>
        <v/>
      </c>
      <c r="S26" s="45" t="str">
        <f t="shared" si="17"/>
        <v/>
      </c>
      <c r="T26" s="41" t="str">
        <f t="shared" si="11"/>
        <v/>
      </c>
      <c r="U26" s="41" t="str">
        <f t="shared" si="2"/>
        <v/>
      </c>
      <c r="V26" s="42" t="str">
        <f t="shared" si="12"/>
        <v/>
      </c>
      <c r="W26" s="42" t="str">
        <f t="shared" si="4"/>
        <v/>
      </c>
      <c r="X26" s="42" t="str">
        <f t="shared" si="6"/>
        <v/>
      </c>
      <c r="Y26" s="42" t="str">
        <f t="shared" si="18"/>
        <v/>
      </c>
      <c r="Z26" s="46" t="str">
        <f>IF(R26="","",#REF!)</f>
        <v/>
      </c>
      <c r="AA26" s="41" t="str">
        <f t="shared" si="13"/>
        <v/>
      </c>
      <c r="AB26" s="43" t="str">
        <f>IF(R26="","",FV((#REF!)/12,12,-1*$Z26,-1*$S26,0))</f>
        <v/>
      </c>
      <c r="AC26" s="41" t="str">
        <f t="shared" si="14"/>
        <v/>
      </c>
      <c r="AD26" s="43" t="str">
        <f t="shared" si="15"/>
        <v/>
      </c>
      <c r="AE26" s="56" t="str">
        <f t="shared" si="16"/>
        <v/>
      </c>
    </row>
    <row r="27" spans="3:31" x14ac:dyDescent="0.25">
      <c r="R27" s="1" t="str">
        <f>IFERROR(IF(R26+1&lt;=#REF!,R26+1,""),"")</f>
        <v/>
      </c>
      <c r="S27" s="45" t="str">
        <f t="shared" si="17"/>
        <v/>
      </c>
      <c r="T27" s="41" t="str">
        <f t="shared" si="11"/>
        <v/>
      </c>
      <c r="U27" s="41" t="str">
        <f t="shared" si="2"/>
        <v/>
      </c>
      <c r="V27" s="42" t="str">
        <f t="shared" si="12"/>
        <v/>
      </c>
      <c r="W27" s="42" t="str">
        <f t="shared" si="4"/>
        <v/>
      </c>
      <c r="X27" s="42" t="str">
        <f t="shared" si="6"/>
        <v/>
      </c>
      <c r="Y27" s="42" t="str">
        <f t="shared" si="18"/>
        <v/>
      </c>
      <c r="Z27" s="46" t="str">
        <f>IF(R27="","",#REF!)</f>
        <v/>
      </c>
      <c r="AA27" s="41" t="str">
        <f t="shared" si="13"/>
        <v/>
      </c>
      <c r="AB27" s="43" t="str">
        <f>IF(R27="","",FV((#REF!)/12,12,-1*$Z27,-1*$S27,0))</f>
        <v/>
      </c>
      <c r="AC27" s="41" t="str">
        <f t="shared" si="14"/>
        <v/>
      </c>
      <c r="AD27" s="43" t="str">
        <f t="shared" si="15"/>
        <v/>
      </c>
      <c r="AE27" s="56" t="str">
        <f t="shared" si="16"/>
        <v/>
      </c>
    </row>
    <row r="28" spans="3:31" x14ac:dyDescent="0.25">
      <c r="R28" s="1" t="str">
        <f>IFERROR(IF(R27+1&lt;=#REF!,R27+1,""),"")</f>
        <v/>
      </c>
      <c r="S28" s="45" t="str">
        <f t="shared" si="17"/>
        <v/>
      </c>
      <c r="T28" s="41" t="str">
        <f t="shared" si="11"/>
        <v/>
      </c>
      <c r="U28" s="41" t="str">
        <f t="shared" si="2"/>
        <v/>
      </c>
      <c r="V28" s="42" t="str">
        <f t="shared" si="12"/>
        <v/>
      </c>
      <c r="W28" s="42" t="str">
        <f t="shared" si="4"/>
        <v/>
      </c>
      <c r="X28" s="42" t="str">
        <f t="shared" si="6"/>
        <v/>
      </c>
      <c r="Y28" s="42" t="str">
        <f t="shared" si="18"/>
        <v/>
      </c>
      <c r="Z28" s="46" t="str">
        <f>IF(R28="","",#REF!)</f>
        <v/>
      </c>
      <c r="AA28" s="41" t="str">
        <f t="shared" si="13"/>
        <v/>
      </c>
      <c r="AB28" s="43" t="str">
        <f>IF(R28="","",FV((#REF!)/12,12,-1*$Z28,-1*$S28,0))</f>
        <v/>
      </c>
      <c r="AC28" s="41" t="str">
        <f t="shared" si="14"/>
        <v/>
      </c>
      <c r="AD28" s="43" t="str">
        <f t="shared" si="15"/>
        <v/>
      </c>
      <c r="AE28" s="56" t="str">
        <f t="shared" si="16"/>
        <v/>
      </c>
    </row>
    <row r="29" spans="3:31" x14ac:dyDescent="0.25">
      <c r="R29" s="1" t="str">
        <f>IFERROR(IF(R28+1&lt;=#REF!,R28+1,""),"")</f>
        <v/>
      </c>
      <c r="S29" s="45" t="str">
        <f t="shared" si="17"/>
        <v/>
      </c>
      <c r="T29" s="41" t="str">
        <f t="shared" si="11"/>
        <v/>
      </c>
      <c r="U29" s="41" t="str">
        <f t="shared" si="2"/>
        <v/>
      </c>
      <c r="V29" s="42" t="str">
        <f t="shared" si="12"/>
        <v/>
      </c>
      <c r="W29" s="42" t="str">
        <f t="shared" si="4"/>
        <v/>
      </c>
      <c r="X29" s="42" t="str">
        <f t="shared" si="6"/>
        <v/>
      </c>
      <c r="Y29" s="42" t="str">
        <f t="shared" si="18"/>
        <v/>
      </c>
      <c r="Z29" s="46" t="str">
        <f>IF(R29="","",#REF!)</f>
        <v/>
      </c>
      <c r="AA29" s="41" t="str">
        <f t="shared" si="13"/>
        <v/>
      </c>
      <c r="AB29" s="43" t="str">
        <f>IF(R29="","",FV((#REF!)/12,12,-1*$Z29,-1*$S29,0))</f>
        <v/>
      </c>
      <c r="AC29" s="41" t="str">
        <f t="shared" si="14"/>
        <v/>
      </c>
      <c r="AD29" s="43" t="str">
        <f t="shared" si="15"/>
        <v/>
      </c>
      <c r="AE29" s="56" t="str">
        <f t="shared" si="16"/>
        <v/>
      </c>
    </row>
    <row r="30" spans="3:31" x14ac:dyDescent="0.25">
      <c r="R30" s="1" t="str">
        <f>IFERROR(IF(R29+1&lt;=#REF!,R29+1,""),"")</f>
        <v/>
      </c>
      <c r="S30" s="45" t="str">
        <f t="shared" si="17"/>
        <v/>
      </c>
      <c r="T30" s="41" t="str">
        <f t="shared" si="11"/>
        <v/>
      </c>
      <c r="U30" s="41" t="str">
        <f t="shared" si="2"/>
        <v/>
      </c>
      <c r="V30" s="42" t="str">
        <f t="shared" si="12"/>
        <v/>
      </c>
      <c r="W30" s="42" t="str">
        <f t="shared" si="4"/>
        <v/>
      </c>
      <c r="X30" s="42" t="str">
        <f t="shared" si="6"/>
        <v/>
      </c>
      <c r="Y30" s="42" t="str">
        <f t="shared" si="18"/>
        <v/>
      </c>
      <c r="Z30" s="46" t="str">
        <f>IF(R30="","",#REF!)</f>
        <v/>
      </c>
      <c r="AA30" s="41" t="str">
        <f t="shared" si="13"/>
        <v/>
      </c>
      <c r="AB30" s="43" t="str">
        <f>IF(R30="","",FV((#REF!)/12,12,-1*$Z30,-1*$S30,0))</f>
        <v/>
      </c>
      <c r="AC30" s="41" t="str">
        <f t="shared" si="14"/>
        <v/>
      </c>
      <c r="AD30" s="43" t="str">
        <f t="shared" si="15"/>
        <v/>
      </c>
      <c r="AE30" s="56" t="str">
        <f t="shared" si="16"/>
        <v/>
      </c>
    </row>
    <row r="31" spans="3:31" x14ac:dyDescent="0.25">
      <c r="R31" s="1" t="str">
        <f>IFERROR(IF(R30+1&lt;=#REF!,R30+1,""),"")</f>
        <v/>
      </c>
      <c r="S31" s="45" t="str">
        <f t="shared" si="17"/>
        <v/>
      </c>
      <c r="T31" s="41" t="str">
        <f t="shared" si="11"/>
        <v/>
      </c>
      <c r="U31" s="41" t="str">
        <f t="shared" si="2"/>
        <v/>
      </c>
      <c r="V31" s="42" t="str">
        <f t="shared" si="12"/>
        <v/>
      </c>
      <c r="W31" s="42" t="str">
        <f t="shared" si="4"/>
        <v/>
      </c>
      <c r="X31" s="42" t="str">
        <f t="shared" si="6"/>
        <v/>
      </c>
      <c r="Y31" s="42" t="str">
        <f t="shared" si="18"/>
        <v/>
      </c>
      <c r="Z31" s="46" t="str">
        <f>IF(R31="","",#REF!)</f>
        <v/>
      </c>
      <c r="AA31" s="41" t="str">
        <f t="shared" si="13"/>
        <v/>
      </c>
      <c r="AB31" s="43" t="str">
        <f>IF(R31="","",FV((#REF!)/12,12,-1*$Z31,-1*$S31,0))</f>
        <v/>
      </c>
      <c r="AC31" s="41" t="str">
        <f t="shared" si="14"/>
        <v/>
      </c>
      <c r="AD31" s="43" t="str">
        <f t="shared" si="15"/>
        <v/>
      </c>
      <c r="AE31" s="56" t="str">
        <f t="shared" si="16"/>
        <v/>
      </c>
    </row>
    <row r="32" spans="3:31" x14ac:dyDescent="0.25">
      <c r="R32" s="1" t="str">
        <f>IFERROR(IF(R31+1&lt;=#REF!,R31+1,""),"")</f>
        <v/>
      </c>
      <c r="S32" s="45" t="str">
        <f t="shared" si="17"/>
        <v/>
      </c>
      <c r="T32" s="41" t="str">
        <f t="shared" si="11"/>
        <v/>
      </c>
      <c r="U32" s="41" t="str">
        <f t="shared" si="2"/>
        <v/>
      </c>
      <c r="V32" s="42" t="str">
        <f t="shared" si="12"/>
        <v/>
      </c>
      <c r="W32" s="42" t="str">
        <f t="shared" si="4"/>
        <v/>
      </c>
      <c r="X32" s="42" t="str">
        <f t="shared" si="6"/>
        <v/>
      </c>
      <c r="Y32" s="42" t="str">
        <f t="shared" si="18"/>
        <v/>
      </c>
      <c r="Z32" s="46" t="str">
        <f>IF(R32="","",#REF!)</f>
        <v/>
      </c>
      <c r="AA32" s="41" t="str">
        <f t="shared" si="13"/>
        <v/>
      </c>
      <c r="AB32" s="43" t="str">
        <f>IF(R32="","",FV((#REF!)/12,12,-1*$Z32,-1*$S32,0))</f>
        <v/>
      </c>
      <c r="AC32" s="41" t="str">
        <f t="shared" si="14"/>
        <v/>
      </c>
      <c r="AD32" s="43" t="str">
        <f t="shared" si="15"/>
        <v/>
      </c>
      <c r="AE32" s="56" t="str">
        <f t="shared" si="16"/>
        <v/>
      </c>
    </row>
    <row r="33" spans="18:31" x14ac:dyDescent="0.25">
      <c r="R33" s="1" t="str">
        <f>IFERROR(IF(R32+1&lt;=#REF!,R32+1,""),"")</f>
        <v/>
      </c>
      <c r="S33" s="45" t="str">
        <f t="shared" si="17"/>
        <v/>
      </c>
      <c r="T33" s="41" t="str">
        <f t="shared" si="11"/>
        <v/>
      </c>
      <c r="U33" s="41" t="str">
        <f t="shared" si="2"/>
        <v/>
      </c>
      <c r="V33" s="42" t="str">
        <f t="shared" si="12"/>
        <v/>
      </c>
      <c r="W33" s="42" t="str">
        <f t="shared" si="4"/>
        <v/>
      </c>
      <c r="X33" s="42" t="str">
        <f t="shared" si="6"/>
        <v/>
      </c>
      <c r="Y33" s="42" t="str">
        <f t="shared" si="18"/>
        <v/>
      </c>
      <c r="Z33" s="46" t="str">
        <f>IF(R33="","",#REF!)</f>
        <v/>
      </c>
      <c r="AA33" s="41" t="str">
        <f t="shared" si="13"/>
        <v/>
      </c>
      <c r="AB33" s="43" t="str">
        <f>IF(R33="","",FV((#REF!)/12,12,-1*$Z33,-1*$S33,0))</f>
        <v/>
      </c>
      <c r="AC33" s="41" t="str">
        <f t="shared" si="14"/>
        <v/>
      </c>
      <c r="AD33" s="43" t="str">
        <f t="shared" si="15"/>
        <v/>
      </c>
      <c r="AE33" s="56" t="str">
        <f t="shared" si="16"/>
        <v/>
      </c>
    </row>
    <row r="34" spans="18:31" x14ac:dyDescent="0.25">
      <c r="R34" s="1" t="str">
        <f>IFERROR(IF(R33+1&lt;=#REF!,R33+1,""),"")</f>
        <v/>
      </c>
      <c r="S34" s="45" t="str">
        <f t="shared" si="17"/>
        <v/>
      </c>
      <c r="T34" s="41" t="str">
        <f t="shared" si="11"/>
        <v/>
      </c>
      <c r="U34" s="41" t="str">
        <f t="shared" si="2"/>
        <v/>
      </c>
      <c r="V34" s="42" t="str">
        <f t="shared" si="12"/>
        <v/>
      </c>
      <c r="W34" s="42" t="str">
        <f t="shared" si="4"/>
        <v/>
      </c>
      <c r="X34" s="42" t="str">
        <f t="shared" si="6"/>
        <v/>
      </c>
      <c r="Y34" s="42" t="str">
        <f t="shared" si="18"/>
        <v/>
      </c>
      <c r="Z34" s="46" t="str">
        <f>IF(R34="","",#REF!)</f>
        <v/>
      </c>
      <c r="AA34" s="41" t="str">
        <f t="shared" si="13"/>
        <v/>
      </c>
      <c r="AB34" s="43" t="str">
        <f>IF(R34="","",FV((#REF!)/12,12,-1*$Z34,-1*$S34,0))</f>
        <v/>
      </c>
      <c r="AC34" s="41" t="str">
        <f t="shared" si="14"/>
        <v/>
      </c>
      <c r="AD34" s="43" t="str">
        <f t="shared" si="15"/>
        <v/>
      </c>
      <c r="AE34" s="56" t="str">
        <f t="shared" si="16"/>
        <v/>
      </c>
    </row>
    <row r="35" spans="18:31" x14ac:dyDescent="0.25">
      <c r="R35" s="1" t="str">
        <f>IFERROR(IF(R34+1&lt;=#REF!,R34+1,""),"")</f>
        <v/>
      </c>
      <c r="S35" s="45" t="str">
        <f t="shared" si="17"/>
        <v/>
      </c>
      <c r="T35" s="41" t="str">
        <f t="shared" si="11"/>
        <v/>
      </c>
      <c r="U35" s="41" t="str">
        <f t="shared" si="2"/>
        <v/>
      </c>
      <c r="V35" s="42" t="str">
        <f t="shared" si="12"/>
        <v/>
      </c>
      <c r="W35" s="42" t="str">
        <f t="shared" si="4"/>
        <v/>
      </c>
      <c r="X35" s="42" t="str">
        <f t="shared" si="6"/>
        <v/>
      </c>
      <c r="Y35" s="42" t="str">
        <f t="shared" si="18"/>
        <v/>
      </c>
      <c r="Z35" s="46" t="str">
        <f>IF(R35="","",#REF!)</f>
        <v/>
      </c>
      <c r="AA35" s="41" t="str">
        <f t="shared" si="13"/>
        <v/>
      </c>
      <c r="AB35" s="43" t="str">
        <f>IF(R35="","",FV((#REF!)/12,12,-1*$Z35,-1*$S35,0))</f>
        <v/>
      </c>
      <c r="AC35" s="41" t="str">
        <f t="shared" si="14"/>
        <v/>
      </c>
      <c r="AD35" s="43" t="str">
        <f t="shared" si="15"/>
        <v/>
      </c>
      <c r="AE35" s="56" t="str">
        <f t="shared" si="16"/>
        <v/>
      </c>
    </row>
    <row r="36" spans="18:31" x14ac:dyDescent="0.25">
      <c r="R36" s="1" t="str">
        <f>IFERROR(IF(R35+1&lt;=#REF!,R35+1,""),"")</f>
        <v/>
      </c>
      <c r="S36" s="45" t="str">
        <f t="shared" si="17"/>
        <v/>
      </c>
      <c r="T36" s="41" t="str">
        <f t="shared" si="11"/>
        <v/>
      </c>
      <c r="U36" s="41" t="str">
        <f t="shared" si="2"/>
        <v/>
      </c>
      <c r="V36" s="42" t="str">
        <f t="shared" si="12"/>
        <v/>
      </c>
      <c r="W36" s="42" t="str">
        <f t="shared" si="4"/>
        <v/>
      </c>
      <c r="X36" s="42" t="str">
        <f t="shared" si="6"/>
        <v/>
      </c>
      <c r="Y36" s="42" t="str">
        <f t="shared" si="18"/>
        <v/>
      </c>
      <c r="Z36" s="46" t="str">
        <f>IF(R36="","",#REF!)</f>
        <v/>
      </c>
      <c r="AA36" s="41" t="str">
        <f t="shared" si="13"/>
        <v/>
      </c>
      <c r="AB36" s="43" t="str">
        <f>IF(R36="","",FV((#REF!)/12,12,-1*$Z36,-1*$S36,0))</f>
        <v/>
      </c>
      <c r="AC36" s="41" t="str">
        <f t="shared" si="14"/>
        <v/>
      </c>
      <c r="AD36" s="43" t="str">
        <f t="shared" si="15"/>
        <v/>
      </c>
      <c r="AE36" s="56" t="str">
        <f t="shared" si="16"/>
        <v/>
      </c>
    </row>
    <row r="37" spans="18:31" x14ac:dyDescent="0.25">
      <c r="R37" s="1" t="str">
        <f>IFERROR(IF(R36+1&lt;=#REF!,R36+1,""),"")</f>
        <v/>
      </c>
      <c r="S37" s="45" t="str">
        <f t="shared" si="17"/>
        <v/>
      </c>
      <c r="T37" s="41" t="str">
        <f t="shared" si="11"/>
        <v/>
      </c>
      <c r="U37" s="41" t="str">
        <f t="shared" si="2"/>
        <v/>
      </c>
      <c r="V37" s="42" t="str">
        <f t="shared" si="12"/>
        <v/>
      </c>
      <c r="W37" s="42" t="str">
        <f t="shared" si="4"/>
        <v/>
      </c>
      <c r="X37" s="42" t="str">
        <f t="shared" si="6"/>
        <v/>
      </c>
      <c r="Y37" s="42" t="str">
        <f t="shared" si="18"/>
        <v/>
      </c>
      <c r="Z37" s="46" t="str">
        <f>IF(R37="","",#REF!)</f>
        <v/>
      </c>
      <c r="AA37" s="41" t="str">
        <f t="shared" si="13"/>
        <v/>
      </c>
      <c r="AB37" s="43" t="str">
        <f>IF(R37="","",FV((#REF!)/12,12,-1*$Z37,-1*$S37,0))</f>
        <v/>
      </c>
      <c r="AC37" s="41" t="str">
        <f t="shared" si="14"/>
        <v/>
      </c>
      <c r="AD37" s="43" t="str">
        <f t="shared" si="15"/>
        <v/>
      </c>
      <c r="AE37" s="56" t="str">
        <f t="shared" si="16"/>
        <v/>
      </c>
    </row>
    <row r="38" spans="18:31" x14ac:dyDescent="0.25">
      <c r="R38" s="1" t="str">
        <f>IFERROR(IF(R37+1&lt;=#REF!,R37+1,""),"")</f>
        <v/>
      </c>
      <c r="S38" s="45" t="str">
        <f t="shared" si="17"/>
        <v/>
      </c>
      <c r="T38" s="41" t="str">
        <f t="shared" si="11"/>
        <v/>
      </c>
      <c r="U38" s="41" t="str">
        <f t="shared" si="2"/>
        <v/>
      </c>
      <c r="V38" s="42" t="str">
        <f t="shared" si="12"/>
        <v/>
      </c>
      <c r="W38" s="42" t="str">
        <f t="shared" si="4"/>
        <v/>
      </c>
      <c r="X38" s="42" t="str">
        <f t="shared" si="6"/>
        <v/>
      </c>
      <c r="Y38" s="42" t="str">
        <f t="shared" si="18"/>
        <v/>
      </c>
      <c r="Z38" s="46" t="str">
        <f>IF(R38="","",#REF!)</f>
        <v/>
      </c>
      <c r="AA38" s="41" t="str">
        <f t="shared" si="13"/>
        <v/>
      </c>
      <c r="AB38" s="43" t="str">
        <f>IF(R38="","",FV((#REF!)/12,12,-1*$Z38,-1*$S38,0))</f>
        <v/>
      </c>
      <c r="AC38" s="41" t="str">
        <f t="shared" si="14"/>
        <v/>
      </c>
      <c r="AD38" s="43" t="str">
        <f t="shared" si="15"/>
        <v/>
      </c>
      <c r="AE38" s="56" t="str">
        <f t="shared" si="16"/>
        <v/>
      </c>
    </row>
    <row r="39" spans="18:31" x14ac:dyDescent="0.25">
      <c r="R39" s="1" t="str">
        <f>IFERROR(IF(R38+1&lt;=#REF!,R38+1,""),"")</f>
        <v/>
      </c>
      <c r="S39" s="45" t="str">
        <f t="shared" si="17"/>
        <v/>
      </c>
      <c r="T39" s="41" t="str">
        <f t="shared" si="11"/>
        <v/>
      </c>
      <c r="U39" s="41" t="str">
        <f t="shared" si="2"/>
        <v/>
      </c>
      <c r="V39" s="42" t="str">
        <f t="shared" si="12"/>
        <v/>
      </c>
      <c r="W39" s="42" t="str">
        <f t="shared" si="4"/>
        <v/>
      </c>
      <c r="X39" s="42" t="str">
        <f t="shared" si="6"/>
        <v/>
      </c>
      <c r="Y39" s="42" t="str">
        <f t="shared" si="18"/>
        <v/>
      </c>
      <c r="Z39" s="46" t="str">
        <f>IF(R39="","",#REF!)</f>
        <v/>
      </c>
      <c r="AA39" s="41" t="str">
        <f t="shared" si="13"/>
        <v/>
      </c>
      <c r="AB39" s="43" t="str">
        <f>IF(R39="","",FV((#REF!)/12,12,-1*$Z39,-1*$S39,0))</f>
        <v/>
      </c>
      <c r="AC39" s="41" t="str">
        <f t="shared" si="14"/>
        <v/>
      </c>
      <c r="AD39" s="43" t="str">
        <f t="shared" si="15"/>
        <v/>
      </c>
      <c r="AE39" s="56" t="str">
        <f t="shared" si="16"/>
        <v/>
      </c>
    </row>
    <row r="40" spans="18:31" x14ac:dyDescent="0.25">
      <c r="R40" s="1" t="str">
        <f>IFERROR(IF(R39+1&lt;=#REF!,R39+1,""),"")</f>
        <v/>
      </c>
      <c r="S40" s="45" t="str">
        <f t="shared" si="17"/>
        <v/>
      </c>
      <c r="T40" s="41" t="str">
        <f t="shared" si="11"/>
        <v/>
      </c>
      <c r="U40" s="41" t="str">
        <f t="shared" si="2"/>
        <v/>
      </c>
      <c r="V40" s="42" t="str">
        <f t="shared" si="12"/>
        <v/>
      </c>
      <c r="W40" s="42" t="str">
        <f t="shared" si="4"/>
        <v/>
      </c>
      <c r="X40" s="42" t="str">
        <f t="shared" si="6"/>
        <v/>
      </c>
      <c r="Y40" s="42" t="str">
        <f t="shared" si="18"/>
        <v/>
      </c>
      <c r="Z40" s="46" t="str">
        <f>IF(R40="","",#REF!)</f>
        <v/>
      </c>
      <c r="AA40" s="41" t="str">
        <f t="shared" si="13"/>
        <v/>
      </c>
      <c r="AB40" s="43" t="str">
        <f>IF(R40="","",FV((#REF!)/12,12,-1*$Z40,-1*$S40,0))</f>
        <v/>
      </c>
      <c r="AC40" s="41" t="str">
        <f t="shared" si="14"/>
        <v/>
      </c>
      <c r="AD40" s="43" t="str">
        <f t="shared" si="15"/>
        <v/>
      </c>
      <c r="AE40" s="56" t="str">
        <f t="shared" si="16"/>
        <v/>
      </c>
    </row>
    <row r="41" spans="18:31" x14ac:dyDescent="0.25">
      <c r="R41" s="1" t="str">
        <f>IFERROR(IF(R40+1&lt;=#REF!,R40+1,""),"")</f>
        <v/>
      </c>
      <c r="S41" s="45" t="str">
        <f t="shared" si="17"/>
        <v/>
      </c>
      <c r="T41" s="41" t="str">
        <f t="shared" si="11"/>
        <v/>
      </c>
      <c r="U41" s="41" t="str">
        <f t="shared" si="2"/>
        <v/>
      </c>
      <c r="V41" s="42" t="str">
        <f t="shared" si="12"/>
        <v/>
      </c>
      <c r="W41" s="42" t="str">
        <f t="shared" si="4"/>
        <v/>
      </c>
      <c r="X41" s="42" t="str">
        <f t="shared" si="6"/>
        <v/>
      </c>
      <c r="Y41" s="42" t="str">
        <f t="shared" si="18"/>
        <v/>
      </c>
      <c r="Z41" s="46" t="str">
        <f>IF(R41="","",#REF!)</f>
        <v/>
      </c>
      <c r="AA41" s="41" t="str">
        <f t="shared" si="13"/>
        <v/>
      </c>
      <c r="AB41" s="43" t="str">
        <f>IF(R41="","",FV((#REF!)/12,12,-1*$Z41,-1*$S41,0))</f>
        <v/>
      </c>
      <c r="AC41" s="41" t="str">
        <f t="shared" si="14"/>
        <v/>
      </c>
      <c r="AD41" s="43" t="str">
        <f t="shared" si="15"/>
        <v/>
      </c>
      <c r="AE41" s="56" t="str">
        <f t="shared" si="16"/>
        <v/>
      </c>
    </row>
    <row r="42" spans="18:31" x14ac:dyDescent="0.25">
      <c r="R42" s="1" t="str">
        <f>IFERROR(IF(R41+1&lt;=#REF!,R41+1,""),"")</f>
        <v/>
      </c>
      <c r="S42" s="45" t="str">
        <f t="shared" si="17"/>
        <v/>
      </c>
      <c r="T42" s="41" t="str">
        <f t="shared" si="11"/>
        <v/>
      </c>
      <c r="U42" s="41" t="str">
        <f t="shared" si="2"/>
        <v/>
      </c>
      <c r="V42" s="42" t="str">
        <f t="shared" si="12"/>
        <v/>
      </c>
      <c r="W42" s="42" t="str">
        <f t="shared" si="4"/>
        <v/>
      </c>
      <c r="X42" s="42" t="str">
        <f t="shared" si="6"/>
        <v/>
      </c>
      <c r="Y42" s="42" t="str">
        <f t="shared" si="18"/>
        <v/>
      </c>
      <c r="Z42" s="46" t="str">
        <f>IF(R42="","",#REF!)</f>
        <v/>
      </c>
      <c r="AA42" s="41" t="str">
        <f t="shared" si="13"/>
        <v/>
      </c>
      <c r="AB42" s="43" t="str">
        <f>IF(R42="","",FV((#REF!)/12,12,-1*$Z42,-1*$S42,0))</f>
        <v/>
      </c>
      <c r="AC42" s="41" t="str">
        <f t="shared" si="14"/>
        <v/>
      </c>
      <c r="AD42" s="43" t="str">
        <f t="shared" si="15"/>
        <v/>
      </c>
      <c r="AE42" s="56" t="str">
        <f t="shared" si="16"/>
        <v/>
      </c>
    </row>
    <row r="43" spans="18:31" x14ac:dyDescent="0.25">
      <c r="R43" s="1" t="str">
        <f>IFERROR(IF(R42+1&lt;=#REF!,R42+1,""),"")</f>
        <v/>
      </c>
      <c r="S43" s="45" t="str">
        <f t="shared" si="17"/>
        <v/>
      </c>
      <c r="T43" s="41" t="str">
        <f t="shared" si="11"/>
        <v/>
      </c>
      <c r="U43" s="41" t="str">
        <f t="shared" si="2"/>
        <v/>
      </c>
      <c r="V43" s="42" t="str">
        <f t="shared" si="12"/>
        <v/>
      </c>
      <c r="W43" s="42" t="str">
        <f t="shared" si="4"/>
        <v/>
      </c>
      <c r="X43" s="42" t="str">
        <f t="shared" si="6"/>
        <v/>
      </c>
      <c r="Y43" s="42" t="str">
        <f t="shared" si="18"/>
        <v/>
      </c>
      <c r="Z43" s="46" t="str">
        <f>IF(R43="","",#REF!)</f>
        <v/>
      </c>
      <c r="AA43" s="41" t="str">
        <f t="shared" si="13"/>
        <v/>
      </c>
      <c r="AB43" s="43" t="str">
        <f>IF(R43="","",FV((#REF!)/12,12,-1*$Z43,-1*$S43,0))</f>
        <v/>
      </c>
      <c r="AC43" s="41" t="str">
        <f t="shared" si="14"/>
        <v/>
      </c>
      <c r="AD43" s="43" t="str">
        <f t="shared" si="15"/>
        <v/>
      </c>
      <c r="AE43" s="56" t="str">
        <f t="shared" si="16"/>
        <v/>
      </c>
    </row>
    <row r="44" spans="18:31" x14ac:dyDescent="0.25">
      <c r="R44" s="1" t="str">
        <f>IFERROR(IF(R43+1&lt;=#REF!,R43+1,""),"")</f>
        <v/>
      </c>
      <c r="S44" s="45" t="str">
        <f t="shared" si="17"/>
        <v/>
      </c>
      <c r="T44" s="41" t="str">
        <f t="shared" si="11"/>
        <v/>
      </c>
      <c r="U44" s="41" t="str">
        <f t="shared" si="2"/>
        <v/>
      </c>
      <c r="V44" s="42" t="str">
        <f t="shared" si="12"/>
        <v/>
      </c>
      <c r="W44" s="42" t="str">
        <f t="shared" si="4"/>
        <v/>
      </c>
      <c r="X44" s="42" t="str">
        <f t="shared" si="6"/>
        <v/>
      </c>
      <c r="Y44" s="42" t="str">
        <f t="shared" si="18"/>
        <v/>
      </c>
      <c r="Z44" s="46" t="str">
        <f>IF(R44="","",#REF!)</f>
        <v/>
      </c>
      <c r="AA44" s="41" t="str">
        <f t="shared" si="13"/>
        <v/>
      </c>
      <c r="AB44" s="43" t="str">
        <f>IF(R44="","",FV((#REF!)/12,12,-1*$Z44,-1*$S44,0))</f>
        <v/>
      </c>
      <c r="AC44" s="41" t="str">
        <f t="shared" si="14"/>
        <v/>
      </c>
      <c r="AD44" s="43" t="str">
        <f t="shared" si="15"/>
        <v/>
      </c>
      <c r="AE44" s="56" t="str">
        <f t="shared" si="16"/>
        <v/>
      </c>
    </row>
    <row r="45" spans="18:31" x14ac:dyDescent="0.25">
      <c r="R45" s="1" t="str">
        <f>IFERROR(IF(R44+1&lt;=#REF!,R44+1,""),"")</f>
        <v/>
      </c>
      <c r="S45" s="45" t="str">
        <f t="shared" si="17"/>
        <v/>
      </c>
      <c r="T45" s="41" t="str">
        <f t="shared" si="11"/>
        <v/>
      </c>
      <c r="U45" s="41" t="str">
        <f t="shared" si="2"/>
        <v/>
      </c>
      <c r="V45" s="42" t="str">
        <f t="shared" si="12"/>
        <v/>
      </c>
      <c r="W45" s="42" t="str">
        <f t="shared" si="4"/>
        <v/>
      </c>
      <c r="X45" s="42" t="str">
        <f t="shared" si="6"/>
        <v/>
      </c>
      <c r="Y45" s="42" t="str">
        <f t="shared" si="18"/>
        <v/>
      </c>
      <c r="Z45" s="46" t="str">
        <f>IF(R45="","",#REF!)</f>
        <v/>
      </c>
      <c r="AA45" s="41" t="str">
        <f t="shared" si="13"/>
        <v/>
      </c>
      <c r="AB45" s="43" t="str">
        <f>IF(R45="","",FV((#REF!)/12,12,-1*$Z45,-1*$S45,0))</f>
        <v/>
      </c>
      <c r="AC45" s="41" t="str">
        <f t="shared" si="14"/>
        <v/>
      </c>
      <c r="AD45" s="43" t="str">
        <f t="shared" si="15"/>
        <v/>
      </c>
      <c r="AE45" s="56" t="str">
        <f t="shared" si="16"/>
        <v/>
      </c>
    </row>
    <row r="46" spans="18:31" x14ac:dyDescent="0.25">
      <c r="R46" s="1" t="str">
        <f>IFERROR(IF(R45+1&lt;=#REF!,R45+1,""),"")</f>
        <v/>
      </c>
      <c r="S46" s="45" t="str">
        <f t="shared" si="17"/>
        <v/>
      </c>
      <c r="T46" s="41" t="str">
        <f t="shared" si="11"/>
        <v/>
      </c>
      <c r="U46" s="41" t="str">
        <f t="shared" si="2"/>
        <v/>
      </c>
      <c r="V46" s="42" t="str">
        <f t="shared" si="12"/>
        <v/>
      </c>
      <c r="W46" s="42" t="str">
        <f t="shared" si="4"/>
        <v/>
      </c>
      <c r="X46" s="42" t="str">
        <f t="shared" si="6"/>
        <v/>
      </c>
      <c r="Y46" s="42" t="str">
        <f t="shared" si="18"/>
        <v/>
      </c>
      <c r="Z46" s="46" t="str">
        <f>IF(R46="","",#REF!)</f>
        <v/>
      </c>
      <c r="AA46" s="41" t="str">
        <f t="shared" si="13"/>
        <v/>
      </c>
      <c r="AB46" s="43" t="str">
        <f>IF(R46="","",FV((#REF!)/12,12,-1*$Z46,-1*$S46,0))</f>
        <v/>
      </c>
      <c r="AC46" s="41" t="str">
        <f t="shared" si="14"/>
        <v/>
      </c>
      <c r="AD46" s="43" t="str">
        <f t="shared" si="15"/>
        <v/>
      </c>
      <c r="AE46" s="56" t="str">
        <f t="shared" si="16"/>
        <v/>
      </c>
    </row>
    <row r="47" spans="18:31" x14ac:dyDescent="0.25">
      <c r="R47" s="1" t="str">
        <f>IFERROR(IF(R46+1&lt;=#REF!,R46+1,""),"")</f>
        <v/>
      </c>
      <c r="S47" s="45" t="str">
        <f t="shared" si="17"/>
        <v/>
      </c>
      <c r="T47" s="41" t="str">
        <f t="shared" si="11"/>
        <v/>
      </c>
      <c r="U47" s="41" t="str">
        <f t="shared" si="2"/>
        <v/>
      </c>
      <c r="V47" s="42" t="str">
        <f t="shared" si="12"/>
        <v/>
      </c>
      <c r="W47" s="42" t="str">
        <f t="shared" si="4"/>
        <v/>
      </c>
      <c r="X47" s="42" t="str">
        <f t="shared" si="6"/>
        <v/>
      </c>
      <c r="Y47" s="42" t="str">
        <f t="shared" si="18"/>
        <v/>
      </c>
      <c r="Z47" s="46" t="str">
        <f>IF(R47="","",#REF!)</f>
        <v/>
      </c>
      <c r="AA47" s="41" t="str">
        <f t="shared" si="13"/>
        <v/>
      </c>
      <c r="AB47" s="43" t="str">
        <f>IF(R47="","",FV((#REF!)/12,12,-1*$Z47,-1*$S47,0))</f>
        <v/>
      </c>
      <c r="AC47" s="41" t="str">
        <f t="shared" si="14"/>
        <v/>
      </c>
      <c r="AD47" s="43" t="str">
        <f t="shared" si="15"/>
        <v/>
      </c>
      <c r="AE47" s="56" t="str">
        <f t="shared" si="16"/>
        <v/>
      </c>
    </row>
    <row r="48" spans="18:31" x14ac:dyDescent="0.25">
      <c r="R48" s="1" t="str">
        <f>IFERROR(IF(R47+1&lt;=#REF!,R47+1,""),"")</f>
        <v/>
      </c>
      <c r="S48" s="45" t="str">
        <f t="shared" si="17"/>
        <v/>
      </c>
      <c r="T48" s="41" t="str">
        <f t="shared" si="11"/>
        <v/>
      </c>
      <c r="U48" s="41" t="str">
        <f t="shared" si="2"/>
        <v/>
      </c>
      <c r="V48" s="42" t="str">
        <f t="shared" si="12"/>
        <v/>
      </c>
      <c r="W48" s="42" t="str">
        <f t="shared" si="4"/>
        <v/>
      </c>
      <c r="X48" s="42" t="str">
        <f t="shared" si="6"/>
        <v/>
      </c>
      <c r="Y48" s="42" t="str">
        <f t="shared" si="18"/>
        <v/>
      </c>
      <c r="Z48" s="46" t="str">
        <f>IF(R48="","",#REF!)</f>
        <v/>
      </c>
      <c r="AA48" s="41" t="str">
        <f t="shared" si="13"/>
        <v/>
      </c>
      <c r="AB48" s="43" t="str">
        <f>IF(R48="","",FV((#REF!)/12,12,-1*$Z48,-1*$S48,0))</f>
        <v/>
      </c>
      <c r="AC48" s="41" t="str">
        <f t="shared" si="14"/>
        <v/>
      </c>
      <c r="AD48" s="43" t="str">
        <f t="shared" si="15"/>
        <v/>
      </c>
      <c r="AE48" s="56" t="str">
        <f t="shared" si="16"/>
        <v/>
      </c>
    </row>
    <row r="49" spans="18:31" x14ac:dyDescent="0.25">
      <c r="R49" s="1" t="str">
        <f>IFERROR(IF(R48+1&lt;=#REF!,R48+1,""),"")</f>
        <v/>
      </c>
      <c r="S49" s="45" t="str">
        <f t="shared" si="17"/>
        <v/>
      </c>
      <c r="T49" s="41" t="str">
        <f t="shared" si="11"/>
        <v/>
      </c>
      <c r="U49" s="41" t="str">
        <f t="shared" si="2"/>
        <v/>
      </c>
      <c r="V49" s="42" t="str">
        <f t="shared" si="12"/>
        <v/>
      </c>
      <c r="W49" s="42" t="str">
        <f t="shared" si="4"/>
        <v/>
      </c>
      <c r="X49" s="42" t="str">
        <f t="shared" si="6"/>
        <v/>
      </c>
      <c r="Y49" s="42" t="str">
        <f t="shared" si="18"/>
        <v/>
      </c>
      <c r="Z49" s="46" t="str">
        <f>IF(R49="","",#REF!)</f>
        <v/>
      </c>
      <c r="AA49" s="41" t="str">
        <f t="shared" si="13"/>
        <v/>
      </c>
      <c r="AB49" s="43" t="str">
        <f>IF(R49="","",FV((#REF!)/12,12,-1*$Z49,-1*$S49,0))</f>
        <v/>
      </c>
      <c r="AC49" s="41" t="str">
        <f t="shared" si="14"/>
        <v/>
      </c>
      <c r="AD49" s="43" t="str">
        <f t="shared" si="15"/>
        <v/>
      </c>
      <c r="AE49" s="56" t="str">
        <f t="shared" si="16"/>
        <v/>
      </c>
    </row>
    <row r="50" spans="18:31" x14ac:dyDescent="0.25">
      <c r="R50" s="1" t="str">
        <f>IFERROR(IF(R49+1&lt;=#REF!,R49+1,""),"")</f>
        <v/>
      </c>
      <c r="S50" s="45" t="str">
        <f t="shared" si="17"/>
        <v/>
      </c>
      <c r="T50" s="41" t="str">
        <f t="shared" si="11"/>
        <v/>
      </c>
      <c r="U50" s="41" t="str">
        <f t="shared" si="2"/>
        <v/>
      </c>
      <c r="V50" s="42" t="str">
        <f t="shared" si="12"/>
        <v/>
      </c>
      <c r="W50" s="42" t="str">
        <f t="shared" si="4"/>
        <v/>
      </c>
      <c r="X50" s="42" t="str">
        <f t="shared" si="6"/>
        <v/>
      </c>
      <c r="Y50" s="42" t="str">
        <f t="shared" si="18"/>
        <v/>
      </c>
      <c r="Z50" s="46" t="str">
        <f>IF(R50="","",#REF!)</f>
        <v/>
      </c>
      <c r="AA50" s="41" t="str">
        <f t="shared" si="13"/>
        <v/>
      </c>
      <c r="AB50" s="43" t="str">
        <f>IF(R50="","",FV((#REF!)/12,12,-1*$Z50,-1*$S50,0))</f>
        <v/>
      </c>
      <c r="AC50" s="41" t="str">
        <f t="shared" si="14"/>
        <v/>
      </c>
      <c r="AD50" s="43" t="str">
        <f t="shared" si="15"/>
        <v/>
      </c>
      <c r="AE50" s="56" t="str">
        <f t="shared" si="16"/>
        <v/>
      </c>
    </row>
    <row r="51" spans="18:31" x14ac:dyDescent="0.25">
      <c r="R51" s="1" t="str">
        <f>IFERROR(IF(R50+1&lt;=#REF!,R50+1,""),"")</f>
        <v/>
      </c>
      <c r="S51" s="45" t="str">
        <f t="shared" si="17"/>
        <v/>
      </c>
      <c r="T51" s="41" t="str">
        <f t="shared" si="11"/>
        <v/>
      </c>
      <c r="U51" s="41" t="str">
        <f t="shared" si="2"/>
        <v/>
      </c>
      <c r="V51" s="42" t="str">
        <f t="shared" si="12"/>
        <v/>
      </c>
      <c r="W51" s="42" t="str">
        <f t="shared" si="4"/>
        <v/>
      </c>
      <c r="X51" s="42" t="str">
        <f t="shared" si="6"/>
        <v/>
      </c>
      <c r="Y51" s="42" t="str">
        <f t="shared" si="18"/>
        <v/>
      </c>
      <c r="Z51" s="46" t="str">
        <f>IF(R51="","",#REF!)</f>
        <v/>
      </c>
      <c r="AA51" s="41" t="str">
        <f t="shared" si="13"/>
        <v/>
      </c>
      <c r="AB51" s="43" t="str">
        <f>IF(R51="","",FV((#REF!)/12,12,-1*$Z51,-1*$S51,0))</f>
        <v/>
      </c>
      <c r="AC51" s="41" t="str">
        <f t="shared" ref="AC51:AC82" si="19">IF(R51="","",FV(($R$2)/12,12,-1*$Z51,-1*$S51,1))</f>
        <v/>
      </c>
      <c r="AD51" s="43" t="str">
        <f t="shared" si="15"/>
        <v/>
      </c>
      <c r="AE51" s="56" t="str">
        <f t="shared" si="16"/>
        <v/>
      </c>
    </row>
    <row r="52" spans="18:31" x14ac:dyDescent="0.25">
      <c r="R52" s="1" t="str">
        <f>IFERROR(IF(R51+1&lt;=#REF!,R51+1,""),"")</f>
        <v/>
      </c>
      <c r="S52" s="45" t="str">
        <f t="shared" si="17"/>
        <v/>
      </c>
      <c r="T52" s="41" t="str">
        <f t="shared" si="11"/>
        <v/>
      </c>
      <c r="U52" s="41" t="str">
        <f t="shared" si="2"/>
        <v/>
      </c>
      <c r="V52" s="42" t="str">
        <f t="shared" si="12"/>
        <v/>
      </c>
      <c r="W52" s="42" t="str">
        <f t="shared" si="4"/>
        <v/>
      </c>
      <c r="X52" s="42" t="str">
        <f t="shared" si="6"/>
        <v/>
      </c>
      <c r="Y52" s="42" t="str">
        <f t="shared" si="18"/>
        <v/>
      </c>
      <c r="Z52" s="46" t="str">
        <f>IF(R52="","",#REF!)</f>
        <v/>
      </c>
      <c r="AA52" s="41" t="str">
        <f t="shared" si="13"/>
        <v/>
      </c>
      <c r="AB52" s="43" t="str">
        <f>IF(R52="","",FV((#REF!)/12,12,-1*$Z52,-1*$S52,0))</f>
        <v/>
      </c>
      <c r="AC52" s="41" t="str">
        <f t="shared" si="19"/>
        <v/>
      </c>
      <c r="AD52" s="43" t="str">
        <f t="shared" si="15"/>
        <v/>
      </c>
      <c r="AE52" s="56" t="str">
        <f t="shared" si="16"/>
        <v/>
      </c>
    </row>
    <row r="53" spans="18:31" x14ac:dyDescent="0.25">
      <c r="R53" s="1" t="str">
        <f>IFERROR(IF(R52+1&lt;=#REF!,R52+1,""),"")</f>
        <v/>
      </c>
      <c r="S53" s="45" t="str">
        <f t="shared" si="17"/>
        <v/>
      </c>
      <c r="T53" s="41" t="str">
        <f t="shared" si="11"/>
        <v/>
      </c>
      <c r="U53" s="41" t="str">
        <f t="shared" si="2"/>
        <v/>
      </c>
      <c r="V53" s="42" t="str">
        <f t="shared" si="12"/>
        <v/>
      </c>
      <c r="W53" s="42" t="str">
        <f t="shared" si="4"/>
        <v/>
      </c>
      <c r="X53" s="42" t="str">
        <f t="shared" si="6"/>
        <v/>
      </c>
      <c r="Y53" s="42" t="str">
        <f t="shared" si="18"/>
        <v/>
      </c>
      <c r="Z53" s="46" t="str">
        <f>IF(R53="","",#REF!)</f>
        <v/>
      </c>
      <c r="AA53" s="41" t="str">
        <f t="shared" si="13"/>
        <v/>
      </c>
      <c r="AB53" s="43" t="str">
        <f>IF(R53="","",FV((#REF!)/12,12,-1*$Z53,-1*$S53,0))</f>
        <v/>
      </c>
      <c r="AC53" s="41" t="str">
        <f t="shared" si="19"/>
        <v/>
      </c>
      <c r="AD53" s="43" t="str">
        <f t="shared" si="15"/>
        <v/>
      </c>
      <c r="AE53" s="56" t="str">
        <f t="shared" si="16"/>
        <v/>
      </c>
    </row>
    <row r="54" spans="18:31" x14ac:dyDescent="0.25">
      <c r="R54" s="1" t="str">
        <f>IFERROR(IF(R53+1&lt;=#REF!,R53+1,""),"")</f>
        <v/>
      </c>
      <c r="S54" s="45" t="str">
        <f t="shared" si="17"/>
        <v/>
      </c>
      <c r="T54" s="41" t="str">
        <f t="shared" si="11"/>
        <v/>
      </c>
      <c r="U54" s="41" t="str">
        <f t="shared" si="2"/>
        <v/>
      </c>
      <c r="V54" s="42" t="str">
        <f t="shared" si="12"/>
        <v/>
      </c>
      <c r="W54" s="42" t="str">
        <f t="shared" si="4"/>
        <v/>
      </c>
      <c r="X54" s="42" t="str">
        <f t="shared" si="6"/>
        <v/>
      </c>
      <c r="Y54" s="42" t="str">
        <f t="shared" si="18"/>
        <v/>
      </c>
      <c r="Z54" s="46" t="str">
        <f>IF(R54="","",#REF!)</f>
        <v/>
      </c>
      <c r="AA54" s="41" t="str">
        <f t="shared" si="13"/>
        <v/>
      </c>
      <c r="AB54" s="43" t="str">
        <f>IF(R54="","",FV((#REF!)/12,12,-1*$Z54,-1*$S54,0))</f>
        <v/>
      </c>
      <c r="AC54" s="41" t="str">
        <f t="shared" si="19"/>
        <v/>
      </c>
      <c r="AD54" s="43" t="str">
        <f t="shared" si="15"/>
        <v/>
      </c>
      <c r="AE54" s="56" t="str">
        <f t="shared" si="16"/>
        <v/>
      </c>
    </row>
    <row r="55" spans="18:31" x14ac:dyDescent="0.25">
      <c r="R55" s="1" t="str">
        <f>IFERROR(IF(R54+1&lt;=#REF!,R54+1,""),"")</f>
        <v/>
      </c>
      <c r="S55" s="45" t="str">
        <f t="shared" si="17"/>
        <v/>
      </c>
      <c r="T55" s="41" t="str">
        <f t="shared" si="11"/>
        <v/>
      </c>
      <c r="U55" s="41" t="str">
        <f t="shared" si="2"/>
        <v/>
      </c>
      <c r="V55" s="42" t="str">
        <f t="shared" si="12"/>
        <v/>
      </c>
      <c r="W55" s="42" t="str">
        <f t="shared" si="4"/>
        <v/>
      </c>
      <c r="X55" s="42" t="str">
        <f t="shared" si="6"/>
        <v/>
      </c>
      <c r="Y55" s="42" t="str">
        <f t="shared" si="18"/>
        <v/>
      </c>
      <c r="Z55" s="46" t="str">
        <f>IF(R55="","",#REF!)</f>
        <v/>
      </c>
      <c r="AA55" s="41" t="str">
        <f t="shared" si="13"/>
        <v/>
      </c>
      <c r="AB55" s="43" t="str">
        <f>IF(R55="","",FV((#REF!)/12,12,-1*$Z55,-1*$S55,0))</f>
        <v/>
      </c>
      <c r="AC55" s="41" t="str">
        <f t="shared" si="19"/>
        <v/>
      </c>
      <c r="AD55" s="43" t="str">
        <f t="shared" si="15"/>
        <v/>
      </c>
      <c r="AE55" s="56" t="str">
        <f t="shared" si="16"/>
        <v/>
      </c>
    </row>
    <row r="56" spans="18:31" x14ac:dyDescent="0.25">
      <c r="R56" s="1" t="str">
        <f>IFERROR(IF(R55+1&lt;=#REF!,R55+1,""),"")</f>
        <v/>
      </c>
      <c r="S56" s="45" t="str">
        <f t="shared" si="17"/>
        <v/>
      </c>
      <c r="T56" s="41" t="str">
        <f t="shared" si="11"/>
        <v/>
      </c>
      <c r="U56" s="41" t="str">
        <f t="shared" si="2"/>
        <v/>
      </c>
      <c r="V56" s="42" t="str">
        <f t="shared" si="12"/>
        <v/>
      </c>
      <c r="W56" s="42" t="str">
        <f t="shared" si="4"/>
        <v/>
      </c>
      <c r="X56" s="42" t="str">
        <f t="shared" si="6"/>
        <v/>
      </c>
      <c r="Y56" s="42" t="str">
        <f t="shared" si="18"/>
        <v/>
      </c>
      <c r="Z56" s="46" t="str">
        <f>IF(R56="","",#REF!)</f>
        <v/>
      </c>
      <c r="AA56" s="41" t="str">
        <f t="shared" si="13"/>
        <v/>
      </c>
      <c r="AB56" s="43" t="str">
        <f>IF(R56="","",FV((#REF!)/12,12,-1*$Z56,-1*$S56,0))</f>
        <v/>
      </c>
      <c r="AC56" s="41" t="str">
        <f t="shared" si="19"/>
        <v/>
      </c>
      <c r="AD56" s="43" t="str">
        <f t="shared" si="15"/>
        <v/>
      </c>
      <c r="AE56" s="56" t="str">
        <f t="shared" si="16"/>
        <v/>
      </c>
    </row>
    <row r="57" spans="18:31" x14ac:dyDescent="0.25">
      <c r="R57" s="1" t="str">
        <f>IFERROR(IF(R56+1&lt;=#REF!,R56+1,""),"")</f>
        <v/>
      </c>
      <c r="S57" s="45" t="str">
        <f t="shared" si="17"/>
        <v/>
      </c>
      <c r="T57" s="41" t="str">
        <f t="shared" si="11"/>
        <v/>
      </c>
      <c r="U57" s="41" t="str">
        <f t="shared" si="2"/>
        <v/>
      </c>
      <c r="V57" s="42" t="str">
        <f t="shared" si="12"/>
        <v/>
      </c>
      <c r="W57" s="42" t="str">
        <f t="shared" si="4"/>
        <v/>
      </c>
      <c r="X57" s="42" t="str">
        <f t="shared" si="6"/>
        <v/>
      </c>
      <c r="Y57" s="42" t="str">
        <f t="shared" si="18"/>
        <v/>
      </c>
      <c r="Z57" s="46" t="str">
        <f>IF(R57="","",#REF!)</f>
        <v/>
      </c>
      <c r="AA57" s="41" t="str">
        <f t="shared" si="13"/>
        <v/>
      </c>
      <c r="AB57" s="43" t="str">
        <f>IF(R57="","",FV((#REF!)/12,12,-1*$Z57,-1*$S57,0))</f>
        <v/>
      </c>
      <c r="AC57" s="41" t="str">
        <f t="shared" si="19"/>
        <v/>
      </c>
      <c r="AD57" s="43" t="str">
        <f t="shared" si="15"/>
        <v/>
      </c>
      <c r="AE57" s="56" t="str">
        <f t="shared" si="16"/>
        <v/>
      </c>
    </row>
    <row r="58" spans="18:31" x14ac:dyDescent="0.25">
      <c r="R58" s="1" t="str">
        <f>IFERROR(IF(R57+1&lt;=#REF!,R57+1,""),"")</f>
        <v/>
      </c>
      <c r="S58" s="45" t="str">
        <f t="shared" si="17"/>
        <v/>
      </c>
      <c r="T58" s="41" t="str">
        <f t="shared" si="11"/>
        <v/>
      </c>
      <c r="U58" s="41" t="str">
        <f t="shared" si="2"/>
        <v/>
      </c>
      <c r="V58" s="42" t="str">
        <f t="shared" si="12"/>
        <v/>
      </c>
      <c r="W58" s="42" t="str">
        <f t="shared" si="4"/>
        <v/>
      </c>
      <c r="X58" s="42" t="str">
        <f t="shared" si="6"/>
        <v/>
      </c>
      <c r="Y58" s="42" t="str">
        <f t="shared" si="18"/>
        <v/>
      </c>
      <c r="Z58" s="46" t="str">
        <f>IF(R58="","",#REF!)</f>
        <v/>
      </c>
      <c r="AA58" s="41" t="str">
        <f t="shared" si="13"/>
        <v/>
      </c>
      <c r="AB58" s="43" t="str">
        <f>IF(R58="","",FV((#REF!)/12,12,-1*$Z58,-1*$S58,0))</f>
        <v/>
      </c>
      <c r="AC58" s="41" t="str">
        <f t="shared" si="19"/>
        <v/>
      </c>
      <c r="AD58" s="43" t="str">
        <f t="shared" si="15"/>
        <v/>
      </c>
      <c r="AE58" s="56" t="str">
        <f t="shared" si="16"/>
        <v/>
      </c>
    </row>
    <row r="59" spans="18:31" x14ac:dyDescent="0.25">
      <c r="R59" s="1" t="str">
        <f>IFERROR(IF(R58+1&lt;=#REF!,R58+1,""),"")</f>
        <v/>
      </c>
      <c r="S59" s="45" t="str">
        <f t="shared" si="17"/>
        <v/>
      </c>
      <c r="T59" s="41" t="str">
        <f t="shared" si="11"/>
        <v/>
      </c>
      <c r="U59" s="41" t="str">
        <f t="shared" si="2"/>
        <v/>
      </c>
      <c r="V59" s="42" t="str">
        <f t="shared" si="12"/>
        <v/>
      </c>
      <c r="W59" s="42" t="str">
        <f t="shared" si="4"/>
        <v/>
      </c>
      <c r="X59" s="42" t="str">
        <f t="shared" si="6"/>
        <v/>
      </c>
      <c r="Y59" s="42" t="str">
        <f t="shared" si="18"/>
        <v/>
      </c>
      <c r="Z59" s="46" t="str">
        <f>IF(R59="","",#REF!)</f>
        <v/>
      </c>
      <c r="AA59" s="41" t="str">
        <f t="shared" si="13"/>
        <v/>
      </c>
      <c r="AB59" s="43" t="str">
        <f>IF(R59="","",FV((#REF!)/12,12,-1*$Z59,-1*$S59,0))</f>
        <v/>
      </c>
      <c r="AC59" s="41" t="str">
        <f t="shared" si="19"/>
        <v/>
      </c>
      <c r="AD59" s="43" t="str">
        <f t="shared" si="15"/>
        <v/>
      </c>
      <c r="AE59" s="56" t="str">
        <f t="shared" si="16"/>
        <v/>
      </c>
    </row>
    <row r="60" spans="18:31" x14ac:dyDescent="0.25">
      <c r="R60" s="1" t="str">
        <f>IFERROR(IF(R59+1&lt;=#REF!,R59+1,""),"")</f>
        <v/>
      </c>
      <c r="S60" s="45" t="str">
        <f t="shared" si="17"/>
        <v/>
      </c>
      <c r="T60" s="41" t="str">
        <f t="shared" si="11"/>
        <v/>
      </c>
      <c r="U60" s="41" t="str">
        <f t="shared" si="2"/>
        <v/>
      </c>
      <c r="V60" s="42" t="str">
        <f t="shared" si="12"/>
        <v/>
      </c>
      <c r="W60" s="42" t="str">
        <f t="shared" si="4"/>
        <v/>
      </c>
      <c r="X60" s="42" t="str">
        <f t="shared" si="6"/>
        <v/>
      </c>
      <c r="Y60" s="42" t="str">
        <f t="shared" si="18"/>
        <v/>
      </c>
      <c r="Z60" s="46" t="str">
        <f>IF(R60="","",#REF!)</f>
        <v/>
      </c>
      <c r="AA60" s="41" t="str">
        <f t="shared" si="13"/>
        <v/>
      </c>
      <c r="AB60" s="43" t="str">
        <f>IF(R60="","",FV((#REF!)/12,12,-1*$Z60,-1*$S60,0))</f>
        <v/>
      </c>
      <c r="AC60" s="41" t="str">
        <f t="shared" si="19"/>
        <v/>
      </c>
      <c r="AD60" s="43" t="str">
        <f t="shared" si="15"/>
        <v/>
      </c>
      <c r="AE60" s="56" t="str">
        <f t="shared" si="16"/>
        <v/>
      </c>
    </row>
    <row r="61" spans="18:31" x14ac:dyDescent="0.25">
      <c r="R61" s="1" t="str">
        <f>IFERROR(IF(R60+1&lt;=#REF!,R60+1,""),"")</f>
        <v/>
      </c>
      <c r="S61" s="45" t="str">
        <f t="shared" si="17"/>
        <v/>
      </c>
      <c r="T61" s="41" t="str">
        <f t="shared" si="11"/>
        <v/>
      </c>
      <c r="U61" s="41" t="str">
        <f t="shared" si="2"/>
        <v/>
      </c>
      <c r="V61" s="42" t="str">
        <f t="shared" si="12"/>
        <v/>
      </c>
      <c r="W61" s="42" t="str">
        <f t="shared" si="4"/>
        <v/>
      </c>
      <c r="X61" s="42" t="str">
        <f t="shared" si="6"/>
        <v/>
      </c>
      <c r="Y61" s="42" t="str">
        <f t="shared" si="18"/>
        <v/>
      </c>
      <c r="Z61" s="46" t="str">
        <f>IF(R61="","",#REF!)</f>
        <v/>
      </c>
      <c r="AA61" s="41" t="str">
        <f t="shared" si="13"/>
        <v/>
      </c>
      <c r="AB61" s="43" t="str">
        <f>IF(R61="","",FV((#REF!)/12,12,-1*$Z61,-1*$S61,0))</f>
        <v/>
      </c>
      <c r="AC61" s="41" t="str">
        <f t="shared" si="19"/>
        <v/>
      </c>
      <c r="AD61" s="43" t="str">
        <f t="shared" si="15"/>
        <v/>
      </c>
      <c r="AE61" s="56" t="str">
        <f t="shared" si="16"/>
        <v/>
      </c>
    </row>
    <row r="62" spans="18:31" x14ac:dyDescent="0.25">
      <c r="R62" s="1" t="str">
        <f>IFERROR(IF(R61+1&lt;=#REF!,R61+1,""),"")</f>
        <v/>
      </c>
      <c r="S62" s="45" t="str">
        <f t="shared" si="17"/>
        <v/>
      </c>
      <c r="T62" s="41" t="str">
        <f t="shared" si="11"/>
        <v/>
      </c>
      <c r="U62" s="41" t="str">
        <f t="shared" si="2"/>
        <v/>
      </c>
      <c r="V62" s="42" t="str">
        <f t="shared" si="12"/>
        <v/>
      </c>
      <c r="W62" s="42" t="str">
        <f t="shared" si="4"/>
        <v/>
      </c>
      <c r="X62" s="42" t="str">
        <f t="shared" si="6"/>
        <v/>
      </c>
      <c r="Y62" s="42" t="str">
        <f t="shared" si="18"/>
        <v/>
      </c>
      <c r="Z62" s="46" t="str">
        <f>IF(R62="","",#REF!)</f>
        <v/>
      </c>
      <c r="AA62" s="41" t="str">
        <f t="shared" si="13"/>
        <v/>
      </c>
      <c r="AB62" s="43" t="str">
        <f>IF(R62="","",FV((#REF!)/12,12,-1*$Z62,-1*$S62,0))</f>
        <v/>
      </c>
      <c r="AC62" s="41" t="str">
        <f t="shared" si="19"/>
        <v/>
      </c>
      <c r="AD62" s="43" t="str">
        <f t="shared" si="15"/>
        <v/>
      </c>
      <c r="AE62" s="56" t="str">
        <f t="shared" si="16"/>
        <v/>
      </c>
    </row>
    <row r="63" spans="18:31" x14ac:dyDescent="0.25">
      <c r="R63" s="1" t="str">
        <f>IFERROR(IF(R62+1&lt;=#REF!,R62+1,""),"")</f>
        <v/>
      </c>
      <c r="S63" s="45" t="str">
        <f t="shared" si="17"/>
        <v/>
      </c>
      <c r="T63" s="41" t="str">
        <f t="shared" si="11"/>
        <v/>
      </c>
      <c r="U63" s="41" t="str">
        <f t="shared" si="2"/>
        <v/>
      </c>
      <c r="V63" s="42" t="str">
        <f t="shared" si="12"/>
        <v/>
      </c>
      <c r="W63" s="42" t="str">
        <f t="shared" si="4"/>
        <v/>
      </c>
      <c r="X63" s="42" t="str">
        <f t="shared" si="6"/>
        <v/>
      </c>
      <c r="Y63" s="42" t="str">
        <f t="shared" si="18"/>
        <v/>
      </c>
      <c r="Z63" s="46" t="str">
        <f>IF(R63="","",#REF!)</f>
        <v/>
      </c>
      <c r="AA63" s="41" t="str">
        <f t="shared" si="13"/>
        <v/>
      </c>
      <c r="AB63" s="43" t="str">
        <f>IF(R63="","",FV((#REF!)/12,12,-1*$Z63,-1*$S63,0))</f>
        <v/>
      </c>
      <c r="AC63" s="41" t="str">
        <f t="shared" si="19"/>
        <v/>
      </c>
      <c r="AD63" s="43" t="str">
        <f t="shared" si="15"/>
        <v/>
      </c>
      <c r="AE63" s="56" t="str">
        <f t="shared" si="16"/>
        <v/>
      </c>
    </row>
    <row r="64" spans="18:31" x14ac:dyDescent="0.25">
      <c r="R64" s="1" t="str">
        <f>IFERROR(IF(R63+1&lt;=#REF!,R63+1,""),"")</f>
        <v/>
      </c>
      <c r="S64" s="45" t="str">
        <f t="shared" si="17"/>
        <v/>
      </c>
      <c r="T64" s="41" t="str">
        <f t="shared" si="11"/>
        <v/>
      </c>
      <c r="U64" s="41" t="str">
        <f t="shared" si="2"/>
        <v/>
      </c>
      <c r="V64" s="42" t="str">
        <f t="shared" si="12"/>
        <v/>
      </c>
      <c r="W64" s="42" t="str">
        <f t="shared" si="4"/>
        <v/>
      </c>
      <c r="X64" s="42" t="str">
        <f t="shared" si="6"/>
        <v/>
      </c>
      <c r="Y64" s="42" t="str">
        <f t="shared" si="18"/>
        <v/>
      </c>
      <c r="Z64" s="46" t="str">
        <f>IF(R64="","",#REF!)</f>
        <v/>
      </c>
      <c r="AA64" s="41" t="str">
        <f t="shared" si="13"/>
        <v/>
      </c>
      <c r="AB64" s="43" t="str">
        <f>IF(R64="","",FV((#REF!)/12,12,-1*$Z64,-1*$S64,0))</f>
        <v/>
      </c>
      <c r="AC64" s="41" t="str">
        <f t="shared" si="19"/>
        <v/>
      </c>
      <c r="AD64" s="43" t="str">
        <f t="shared" si="15"/>
        <v/>
      </c>
      <c r="AE64" s="56" t="str">
        <f t="shared" si="16"/>
        <v/>
      </c>
    </row>
    <row r="65" spans="18:31" x14ac:dyDescent="0.25">
      <c r="R65" s="1" t="str">
        <f>IFERROR(IF(R64+1&lt;=#REF!,R64+1,""),"")</f>
        <v/>
      </c>
      <c r="S65" s="45" t="str">
        <f t="shared" si="17"/>
        <v/>
      </c>
      <c r="T65" s="41" t="str">
        <f t="shared" si="11"/>
        <v/>
      </c>
      <c r="U65" s="41" t="str">
        <f t="shared" si="2"/>
        <v/>
      </c>
      <c r="V65" s="42" t="str">
        <f t="shared" si="12"/>
        <v/>
      </c>
      <c r="W65" s="42" t="str">
        <f t="shared" si="4"/>
        <v/>
      </c>
      <c r="X65" s="42" t="str">
        <f t="shared" si="6"/>
        <v/>
      </c>
      <c r="Y65" s="42" t="str">
        <f t="shared" si="18"/>
        <v/>
      </c>
      <c r="Z65" s="46" t="str">
        <f>IF(R65="","",#REF!)</f>
        <v/>
      </c>
      <c r="AA65" s="41" t="str">
        <f t="shared" si="13"/>
        <v/>
      </c>
      <c r="AB65" s="43" t="str">
        <f>IF(R65="","",FV((#REF!)/12,12,-1*$Z65,-1*$S65,0))</f>
        <v/>
      </c>
      <c r="AC65" s="41" t="str">
        <f t="shared" si="19"/>
        <v/>
      </c>
      <c r="AD65" s="43" t="str">
        <f t="shared" si="15"/>
        <v/>
      </c>
      <c r="AE65" s="56" t="str">
        <f t="shared" si="16"/>
        <v/>
      </c>
    </row>
    <row r="66" spans="18:31" x14ac:dyDescent="0.25">
      <c r="R66" s="1" t="str">
        <f>IFERROR(IF(R65+1&lt;=#REF!,R65+1,""),"")</f>
        <v/>
      </c>
      <c r="S66" s="45" t="str">
        <f t="shared" si="17"/>
        <v/>
      </c>
      <c r="T66" s="41" t="str">
        <f t="shared" si="11"/>
        <v/>
      </c>
      <c r="U66" s="41" t="str">
        <f t="shared" si="2"/>
        <v/>
      </c>
      <c r="V66" s="42" t="str">
        <f t="shared" si="12"/>
        <v/>
      </c>
      <c r="W66" s="42" t="str">
        <f t="shared" si="4"/>
        <v/>
      </c>
      <c r="X66" s="42" t="str">
        <f t="shared" si="6"/>
        <v/>
      </c>
      <c r="Y66" s="42" t="str">
        <f t="shared" si="18"/>
        <v/>
      </c>
      <c r="Z66" s="46" t="str">
        <f>IF(R66="","",#REF!)</f>
        <v/>
      </c>
      <c r="AA66" s="41" t="str">
        <f t="shared" si="13"/>
        <v/>
      </c>
      <c r="AB66" s="43" t="str">
        <f>IF(R66="","",FV((#REF!)/12,12,-1*$Z66,-1*$S66,0))</f>
        <v/>
      </c>
      <c r="AC66" s="41" t="str">
        <f t="shared" si="19"/>
        <v/>
      </c>
      <c r="AD66" s="43" t="str">
        <f t="shared" si="15"/>
        <v/>
      </c>
      <c r="AE66" s="56" t="str">
        <f t="shared" si="16"/>
        <v/>
      </c>
    </row>
    <row r="67" spans="18:31" x14ac:dyDescent="0.25">
      <c r="R67" s="1" t="str">
        <f>IFERROR(IF(R66+1&lt;=#REF!,R66+1,""),"")</f>
        <v/>
      </c>
      <c r="S67" s="45" t="str">
        <f t="shared" si="17"/>
        <v/>
      </c>
      <c r="T67" s="41" t="str">
        <f t="shared" si="11"/>
        <v/>
      </c>
      <c r="U67" s="41" t="str">
        <f t="shared" si="2"/>
        <v/>
      </c>
      <c r="V67" s="42" t="str">
        <f t="shared" si="12"/>
        <v/>
      </c>
      <c r="W67" s="42" t="str">
        <f t="shared" si="4"/>
        <v/>
      </c>
      <c r="X67" s="42" t="str">
        <f t="shared" si="6"/>
        <v/>
      </c>
      <c r="Y67" s="42" t="str">
        <f t="shared" si="18"/>
        <v/>
      </c>
      <c r="Z67" s="46" t="str">
        <f>IF(R67="","",#REF!)</f>
        <v/>
      </c>
      <c r="AA67" s="41" t="str">
        <f t="shared" si="13"/>
        <v/>
      </c>
      <c r="AB67" s="43" t="str">
        <f>IF(R67="","",FV((#REF!)/12,12,-1*$Z67,-1*$S67,0))</f>
        <v/>
      </c>
      <c r="AC67" s="41" t="str">
        <f t="shared" si="19"/>
        <v/>
      </c>
      <c r="AD67" s="43" t="str">
        <f t="shared" si="15"/>
        <v/>
      </c>
      <c r="AE67" s="56" t="str">
        <f t="shared" si="16"/>
        <v/>
      </c>
    </row>
    <row r="68" spans="18:31" x14ac:dyDescent="0.25">
      <c r="R68" s="1" t="str">
        <f>IFERROR(IF(R67+1&lt;=#REF!,R67+1,""),"")</f>
        <v/>
      </c>
      <c r="S68" s="45" t="str">
        <f t="shared" si="17"/>
        <v/>
      </c>
      <c r="T68" s="41" t="str">
        <f t="shared" si="11"/>
        <v/>
      </c>
      <c r="U68" s="41" t="str">
        <f t="shared" si="2"/>
        <v/>
      </c>
      <c r="V68" s="42" t="str">
        <f t="shared" si="12"/>
        <v/>
      </c>
      <c r="W68" s="42" t="str">
        <f t="shared" si="4"/>
        <v/>
      </c>
      <c r="X68" s="42" t="str">
        <f t="shared" si="6"/>
        <v/>
      </c>
      <c r="Y68" s="42" t="str">
        <f t="shared" si="18"/>
        <v/>
      </c>
      <c r="Z68" s="46" t="str">
        <f>IF(R68="","",#REF!)</f>
        <v/>
      </c>
      <c r="AA68" s="41" t="str">
        <f t="shared" si="13"/>
        <v/>
      </c>
      <c r="AB68" s="43" t="str">
        <f>IF(R68="","",FV((#REF!)/12,12,-1*$Z68,-1*$S68,0))</f>
        <v/>
      </c>
      <c r="AC68" s="41" t="str">
        <f t="shared" si="19"/>
        <v/>
      </c>
      <c r="AD68" s="43" t="str">
        <f t="shared" si="15"/>
        <v/>
      </c>
      <c r="AE68" s="56" t="str">
        <f t="shared" si="16"/>
        <v/>
      </c>
    </row>
    <row r="69" spans="18:31" x14ac:dyDescent="0.25">
      <c r="R69" s="1" t="str">
        <f>IFERROR(IF(R68+1&lt;=#REF!,R68+1,""),"")</f>
        <v/>
      </c>
      <c r="S69" s="45" t="str">
        <f t="shared" ref="S69:S103" si="20">IF(R69="","",AA68)</f>
        <v/>
      </c>
      <c r="T69" s="41" t="str">
        <f t="shared" ref="T69:T103" si="21">IF(R69="","",AC69-Z69*12-S69)</f>
        <v/>
      </c>
      <c r="U69" s="41" t="str">
        <f t="shared" ref="U69:U103" si="22">IF(R69="","",T69+U68)</f>
        <v/>
      </c>
      <c r="V69" s="42" t="str">
        <f t="shared" si="12"/>
        <v/>
      </c>
      <c r="W69" s="42" t="str">
        <f t="shared" ref="W69:W103" si="23">IF(R69="","",U69-X69)</f>
        <v/>
      </c>
      <c r="X69" s="42" t="str">
        <f t="shared" ref="X69:X103" si="24">IF(R69="","",V69+X68)</f>
        <v/>
      </c>
      <c r="Y69" s="42" t="str">
        <f t="shared" ref="Y69:Y103" si="25">IF(R69="","",Y68+Z69*12)</f>
        <v/>
      </c>
      <c r="Z69" s="46" t="str">
        <f>IF(R69="","",#REF!)</f>
        <v/>
      </c>
      <c r="AA69" s="41" t="str">
        <f t="shared" ref="AA69:AA103" si="26">IF(R69="","",S69+T69+Z69*12)</f>
        <v/>
      </c>
      <c r="AB69" s="43" t="str">
        <f>IF(R69="","",FV((#REF!)/12,12,-1*$Z69,-1*$S69,0))</f>
        <v/>
      </c>
      <c r="AC69" s="41" t="str">
        <f t="shared" si="19"/>
        <v/>
      </c>
      <c r="AD69" s="43" t="str">
        <f t="shared" ref="AD69:AD103" si="27">IF(R69="","",Y69+W69+X69)</f>
        <v/>
      </c>
      <c r="AE69" s="56" t="str">
        <f t="shared" ref="AE69:AE103" si="28">IF(R69="","",Z69*12)</f>
        <v/>
      </c>
    </row>
    <row r="70" spans="18:31" x14ac:dyDescent="0.25">
      <c r="R70" s="1" t="str">
        <f>IFERROR(IF(R69+1&lt;=#REF!,R69+1,""),"")</f>
        <v/>
      </c>
      <c r="S70" s="45" t="str">
        <f t="shared" si="20"/>
        <v/>
      </c>
      <c r="T70" s="41" t="str">
        <f t="shared" si="21"/>
        <v/>
      </c>
      <c r="U70" s="41" t="str">
        <f t="shared" si="22"/>
        <v/>
      </c>
      <c r="V70" s="42" t="str">
        <f t="shared" ref="V70:V103" si="29">IF(R70="","",AB70-AE70-S70)</f>
        <v/>
      </c>
      <c r="W70" s="42" t="str">
        <f t="shared" si="23"/>
        <v/>
      </c>
      <c r="X70" s="42" t="str">
        <f t="shared" si="24"/>
        <v/>
      </c>
      <c r="Y70" s="42" t="str">
        <f t="shared" si="25"/>
        <v/>
      </c>
      <c r="Z70" s="46" t="str">
        <f>IF(R70="","",#REF!)</f>
        <v/>
      </c>
      <c r="AA70" s="41" t="str">
        <f t="shared" si="26"/>
        <v/>
      </c>
      <c r="AB70" s="43" t="str">
        <f>IF(R70="","",FV((#REF!)/12,12,-1*$Z70,-1*$S70,0))</f>
        <v/>
      </c>
      <c r="AC70" s="41" t="str">
        <f t="shared" si="19"/>
        <v/>
      </c>
      <c r="AD70" s="43" t="str">
        <f t="shared" si="27"/>
        <v/>
      </c>
      <c r="AE70" s="56" t="str">
        <f t="shared" si="28"/>
        <v/>
      </c>
    </row>
    <row r="71" spans="18:31" x14ac:dyDescent="0.25">
      <c r="R71" s="1" t="str">
        <f>IFERROR(IF(R70+1&lt;=#REF!,R70+1,""),"")</f>
        <v/>
      </c>
      <c r="S71" s="45" t="str">
        <f t="shared" si="20"/>
        <v/>
      </c>
      <c r="T71" s="41" t="str">
        <f t="shared" si="21"/>
        <v/>
      </c>
      <c r="U71" s="41" t="str">
        <f t="shared" si="22"/>
        <v/>
      </c>
      <c r="V71" s="42" t="str">
        <f t="shared" si="29"/>
        <v/>
      </c>
      <c r="W71" s="42" t="str">
        <f t="shared" si="23"/>
        <v/>
      </c>
      <c r="X71" s="42" t="str">
        <f t="shared" si="24"/>
        <v/>
      </c>
      <c r="Y71" s="42" t="str">
        <f t="shared" si="25"/>
        <v/>
      </c>
      <c r="Z71" s="46" t="str">
        <f>IF(R71="","",#REF!)</f>
        <v/>
      </c>
      <c r="AA71" s="41" t="str">
        <f t="shared" si="26"/>
        <v/>
      </c>
      <c r="AB71" s="43" t="str">
        <f>IF(R71="","",FV((#REF!)/12,12,-1*$Z71,-1*$S71,0))</f>
        <v/>
      </c>
      <c r="AC71" s="41" t="str">
        <f t="shared" si="19"/>
        <v/>
      </c>
      <c r="AD71" s="43" t="str">
        <f t="shared" si="27"/>
        <v/>
      </c>
      <c r="AE71" s="56" t="str">
        <f t="shared" si="28"/>
        <v/>
      </c>
    </row>
    <row r="72" spans="18:31" x14ac:dyDescent="0.25">
      <c r="R72" s="1" t="str">
        <f>IFERROR(IF(R71+1&lt;=#REF!,R71+1,""),"")</f>
        <v/>
      </c>
      <c r="S72" s="45" t="str">
        <f t="shared" si="20"/>
        <v/>
      </c>
      <c r="T72" s="41" t="str">
        <f t="shared" si="21"/>
        <v/>
      </c>
      <c r="U72" s="41" t="str">
        <f t="shared" si="22"/>
        <v/>
      </c>
      <c r="V72" s="42" t="str">
        <f t="shared" si="29"/>
        <v/>
      </c>
      <c r="W72" s="42" t="str">
        <f t="shared" si="23"/>
        <v/>
      </c>
      <c r="X72" s="42" t="str">
        <f t="shared" si="24"/>
        <v/>
      </c>
      <c r="Y72" s="42" t="str">
        <f t="shared" si="25"/>
        <v/>
      </c>
      <c r="Z72" s="46" t="str">
        <f>IF(R72="","",#REF!)</f>
        <v/>
      </c>
      <c r="AA72" s="41" t="str">
        <f t="shared" si="26"/>
        <v/>
      </c>
      <c r="AB72" s="43" t="str">
        <f>IF(R72="","",FV((#REF!)/12,12,-1*$Z72,-1*$S72,0))</f>
        <v/>
      </c>
      <c r="AC72" s="41" t="str">
        <f t="shared" si="19"/>
        <v/>
      </c>
      <c r="AD72" s="43" t="str">
        <f t="shared" si="27"/>
        <v/>
      </c>
      <c r="AE72" s="56" t="str">
        <f t="shared" si="28"/>
        <v/>
      </c>
    </row>
    <row r="73" spans="18:31" x14ac:dyDescent="0.25">
      <c r="R73" s="1" t="str">
        <f>IFERROR(IF(R72+1&lt;=#REF!,R72+1,""),"")</f>
        <v/>
      </c>
      <c r="S73" s="45" t="str">
        <f t="shared" si="20"/>
        <v/>
      </c>
      <c r="T73" s="41" t="str">
        <f t="shared" si="21"/>
        <v/>
      </c>
      <c r="U73" s="41" t="str">
        <f t="shared" si="22"/>
        <v/>
      </c>
      <c r="V73" s="42" t="str">
        <f t="shared" si="29"/>
        <v/>
      </c>
      <c r="W73" s="42" t="str">
        <f t="shared" si="23"/>
        <v/>
      </c>
      <c r="X73" s="42" t="str">
        <f t="shared" si="24"/>
        <v/>
      </c>
      <c r="Y73" s="42" t="str">
        <f t="shared" si="25"/>
        <v/>
      </c>
      <c r="Z73" s="46" t="str">
        <f>IF(R73="","",#REF!)</f>
        <v/>
      </c>
      <c r="AA73" s="41" t="str">
        <f t="shared" si="26"/>
        <v/>
      </c>
      <c r="AB73" s="43" t="str">
        <f>IF(R73="","",FV((#REF!)/12,12,-1*$Z73,-1*$S73,0))</f>
        <v/>
      </c>
      <c r="AC73" s="41" t="str">
        <f t="shared" si="19"/>
        <v/>
      </c>
      <c r="AD73" s="43" t="str">
        <f t="shared" si="27"/>
        <v/>
      </c>
      <c r="AE73" s="56" t="str">
        <f t="shared" si="28"/>
        <v/>
      </c>
    </row>
    <row r="74" spans="18:31" x14ac:dyDescent="0.25">
      <c r="R74" s="1" t="str">
        <f>IFERROR(IF(R73+1&lt;=#REF!,R73+1,""),"")</f>
        <v/>
      </c>
      <c r="S74" s="45" t="str">
        <f t="shared" si="20"/>
        <v/>
      </c>
      <c r="T74" s="41" t="str">
        <f t="shared" si="21"/>
        <v/>
      </c>
      <c r="U74" s="41" t="str">
        <f t="shared" si="22"/>
        <v/>
      </c>
      <c r="V74" s="42" t="str">
        <f t="shared" si="29"/>
        <v/>
      </c>
      <c r="W74" s="42" t="str">
        <f t="shared" si="23"/>
        <v/>
      </c>
      <c r="X74" s="42" t="str">
        <f t="shared" si="24"/>
        <v/>
      </c>
      <c r="Y74" s="42" t="str">
        <f t="shared" si="25"/>
        <v/>
      </c>
      <c r="Z74" s="46" t="str">
        <f>IF(R74="","",#REF!)</f>
        <v/>
      </c>
      <c r="AA74" s="41" t="str">
        <f t="shared" si="26"/>
        <v/>
      </c>
      <c r="AB74" s="43" t="str">
        <f>IF(R74="","",FV((#REF!)/12,12,-1*$Z74,-1*$S74,0))</f>
        <v/>
      </c>
      <c r="AC74" s="41" t="str">
        <f t="shared" si="19"/>
        <v/>
      </c>
      <c r="AD74" s="43" t="str">
        <f t="shared" si="27"/>
        <v/>
      </c>
      <c r="AE74" s="56" t="str">
        <f t="shared" si="28"/>
        <v/>
      </c>
    </row>
    <row r="75" spans="18:31" x14ac:dyDescent="0.25">
      <c r="R75" s="1" t="str">
        <f>IFERROR(IF(R74+1&lt;=#REF!,R74+1,""),"")</f>
        <v/>
      </c>
      <c r="S75" s="45" t="str">
        <f t="shared" si="20"/>
        <v/>
      </c>
      <c r="T75" s="41" t="str">
        <f t="shared" si="21"/>
        <v/>
      </c>
      <c r="U75" s="41" t="str">
        <f t="shared" si="22"/>
        <v/>
      </c>
      <c r="V75" s="42" t="str">
        <f t="shared" si="29"/>
        <v/>
      </c>
      <c r="W75" s="42" t="str">
        <f t="shared" si="23"/>
        <v/>
      </c>
      <c r="X75" s="42" t="str">
        <f t="shared" si="24"/>
        <v/>
      </c>
      <c r="Y75" s="42" t="str">
        <f t="shared" si="25"/>
        <v/>
      </c>
      <c r="Z75" s="46" t="str">
        <f>IF(R75="","",#REF!)</f>
        <v/>
      </c>
      <c r="AA75" s="41" t="str">
        <f t="shared" si="26"/>
        <v/>
      </c>
      <c r="AB75" s="43" t="str">
        <f>IF(R75="","",FV((#REF!)/12,12,-1*$Z75,-1*$S75,0))</f>
        <v/>
      </c>
      <c r="AC75" s="41" t="str">
        <f t="shared" si="19"/>
        <v/>
      </c>
      <c r="AD75" s="43" t="str">
        <f t="shared" si="27"/>
        <v/>
      </c>
      <c r="AE75" s="56" t="str">
        <f t="shared" si="28"/>
        <v/>
      </c>
    </row>
    <row r="76" spans="18:31" x14ac:dyDescent="0.25">
      <c r="R76" s="1" t="str">
        <f>IFERROR(IF(R75+1&lt;=#REF!,R75+1,""),"")</f>
        <v/>
      </c>
      <c r="S76" s="45" t="str">
        <f t="shared" si="20"/>
        <v/>
      </c>
      <c r="T76" s="41" t="str">
        <f t="shared" si="21"/>
        <v/>
      </c>
      <c r="U76" s="41" t="str">
        <f t="shared" si="22"/>
        <v/>
      </c>
      <c r="V76" s="42" t="str">
        <f t="shared" si="29"/>
        <v/>
      </c>
      <c r="W76" s="42" t="str">
        <f t="shared" si="23"/>
        <v/>
      </c>
      <c r="X76" s="42" t="str">
        <f t="shared" si="24"/>
        <v/>
      </c>
      <c r="Y76" s="42" t="str">
        <f t="shared" si="25"/>
        <v/>
      </c>
      <c r="Z76" s="46" t="str">
        <f>IF(R76="","",#REF!)</f>
        <v/>
      </c>
      <c r="AA76" s="41" t="str">
        <f t="shared" si="26"/>
        <v/>
      </c>
      <c r="AB76" s="43" t="str">
        <f>IF(R76="","",FV((#REF!)/12,12,-1*$Z76,-1*$S76,0))</f>
        <v/>
      </c>
      <c r="AC76" s="41" t="str">
        <f t="shared" si="19"/>
        <v/>
      </c>
      <c r="AD76" s="43" t="str">
        <f t="shared" si="27"/>
        <v/>
      </c>
      <c r="AE76" s="56" t="str">
        <f t="shared" si="28"/>
        <v/>
      </c>
    </row>
    <row r="77" spans="18:31" x14ac:dyDescent="0.25">
      <c r="R77" s="1" t="str">
        <f>IFERROR(IF(R76+1&lt;=#REF!,R76+1,""),"")</f>
        <v/>
      </c>
      <c r="S77" s="45" t="str">
        <f t="shared" si="20"/>
        <v/>
      </c>
      <c r="T77" s="41" t="str">
        <f t="shared" si="21"/>
        <v/>
      </c>
      <c r="U77" s="41" t="str">
        <f t="shared" si="22"/>
        <v/>
      </c>
      <c r="V77" s="42" t="str">
        <f t="shared" si="29"/>
        <v/>
      </c>
      <c r="W77" s="42" t="str">
        <f t="shared" si="23"/>
        <v/>
      </c>
      <c r="X77" s="42" t="str">
        <f t="shared" si="24"/>
        <v/>
      </c>
      <c r="Y77" s="42" t="str">
        <f t="shared" si="25"/>
        <v/>
      </c>
      <c r="Z77" s="46" t="str">
        <f>IF(R77="","",#REF!)</f>
        <v/>
      </c>
      <c r="AA77" s="41" t="str">
        <f t="shared" si="26"/>
        <v/>
      </c>
      <c r="AB77" s="43" t="str">
        <f>IF(R77="","",FV((#REF!)/12,12,-1*$Z77,-1*$S77,0))</f>
        <v/>
      </c>
      <c r="AC77" s="41" t="str">
        <f t="shared" si="19"/>
        <v/>
      </c>
      <c r="AD77" s="43" t="str">
        <f t="shared" si="27"/>
        <v/>
      </c>
      <c r="AE77" s="56" t="str">
        <f t="shared" si="28"/>
        <v/>
      </c>
    </row>
    <row r="78" spans="18:31" x14ac:dyDescent="0.25">
      <c r="R78" s="1" t="str">
        <f>IFERROR(IF(R77+1&lt;=#REF!,R77+1,""),"")</f>
        <v/>
      </c>
      <c r="S78" s="45" t="str">
        <f t="shared" si="20"/>
        <v/>
      </c>
      <c r="T78" s="41" t="str">
        <f t="shared" si="21"/>
        <v/>
      </c>
      <c r="U78" s="41" t="str">
        <f t="shared" si="22"/>
        <v/>
      </c>
      <c r="V78" s="42" t="str">
        <f t="shared" si="29"/>
        <v/>
      </c>
      <c r="W78" s="42" t="str">
        <f t="shared" si="23"/>
        <v/>
      </c>
      <c r="X78" s="42" t="str">
        <f t="shared" si="24"/>
        <v/>
      </c>
      <c r="Y78" s="42" t="str">
        <f t="shared" si="25"/>
        <v/>
      </c>
      <c r="Z78" s="46" t="str">
        <f>IF(R78="","",#REF!)</f>
        <v/>
      </c>
      <c r="AA78" s="41" t="str">
        <f t="shared" si="26"/>
        <v/>
      </c>
      <c r="AB78" s="43" t="str">
        <f>IF(R78="","",FV((#REF!)/12,12,-1*$Z78,-1*$S78,0))</f>
        <v/>
      </c>
      <c r="AC78" s="41" t="str">
        <f t="shared" si="19"/>
        <v/>
      </c>
      <c r="AD78" s="43" t="str">
        <f t="shared" si="27"/>
        <v/>
      </c>
      <c r="AE78" s="56" t="str">
        <f t="shared" si="28"/>
        <v/>
      </c>
    </row>
    <row r="79" spans="18:31" x14ac:dyDescent="0.25">
      <c r="R79" s="1" t="str">
        <f>IFERROR(IF(R78+1&lt;=#REF!,R78+1,""),"")</f>
        <v/>
      </c>
      <c r="S79" s="45" t="str">
        <f t="shared" si="20"/>
        <v/>
      </c>
      <c r="T79" s="41" t="str">
        <f t="shared" si="21"/>
        <v/>
      </c>
      <c r="U79" s="41" t="str">
        <f t="shared" si="22"/>
        <v/>
      </c>
      <c r="V79" s="42" t="str">
        <f t="shared" si="29"/>
        <v/>
      </c>
      <c r="W79" s="42" t="str">
        <f t="shared" si="23"/>
        <v/>
      </c>
      <c r="X79" s="42" t="str">
        <f t="shared" si="24"/>
        <v/>
      </c>
      <c r="Y79" s="42" t="str">
        <f t="shared" si="25"/>
        <v/>
      </c>
      <c r="Z79" s="46" t="str">
        <f>IF(R79="","",#REF!)</f>
        <v/>
      </c>
      <c r="AA79" s="41" t="str">
        <f t="shared" si="26"/>
        <v/>
      </c>
      <c r="AB79" s="43" t="str">
        <f>IF(R79="","",FV((#REF!)/12,12,-1*$Z79,-1*$S79,0))</f>
        <v/>
      </c>
      <c r="AC79" s="41" t="str">
        <f t="shared" si="19"/>
        <v/>
      </c>
      <c r="AD79" s="43" t="str">
        <f t="shared" si="27"/>
        <v/>
      </c>
      <c r="AE79" s="56" t="str">
        <f t="shared" si="28"/>
        <v/>
      </c>
    </row>
    <row r="80" spans="18:31" x14ac:dyDescent="0.25">
      <c r="R80" s="1" t="str">
        <f>IFERROR(IF(R79+1&lt;=#REF!,R79+1,""),"")</f>
        <v/>
      </c>
      <c r="S80" s="45" t="str">
        <f t="shared" si="20"/>
        <v/>
      </c>
      <c r="T80" s="41" t="str">
        <f t="shared" si="21"/>
        <v/>
      </c>
      <c r="U80" s="41" t="str">
        <f t="shared" si="22"/>
        <v/>
      </c>
      <c r="V80" s="42" t="str">
        <f t="shared" si="29"/>
        <v/>
      </c>
      <c r="W80" s="42" t="str">
        <f t="shared" si="23"/>
        <v/>
      </c>
      <c r="X80" s="42" t="str">
        <f t="shared" si="24"/>
        <v/>
      </c>
      <c r="Y80" s="42" t="str">
        <f t="shared" si="25"/>
        <v/>
      </c>
      <c r="Z80" s="46" t="str">
        <f>IF(R80="","",#REF!)</f>
        <v/>
      </c>
      <c r="AA80" s="41" t="str">
        <f t="shared" si="26"/>
        <v/>
      </c>
      <c r="AB80" s="43" t="str">
        <f>IF(R80="","",FV((#REF!)/12,12,-1*$Z80,-1*$S80,0))</f>
        <v/>
      </c>
      <c r="AC80" s="41" t="str">
        <f t="shared" si="19"/>
        <v/>
      </c>
      <c r="AD80" s="43" t="str">
        <f t="shared" si="27"/>
        <v/>
      </c>
      <c r="AE80" s="56" t="str">
        <f t="shared" si="28"/>
        <v/>
      </c>
    </row>
    <row r="81" spans="18:31" x14ac:dyDescent="0.25">
      <c r="R81" s="1" t="str">
        <f>IFERROR(IF(R80+1&lt;=#REF!,R80+1,""),"")</f>
        <v/>
      </c>
      <c r="S81" s="45" t="str">
        <f t="shared" si="20"/>
        <v/>
      </c>
      <c r="T81" s="41" t="str">
        <f t="shared" si="21"/>
        <v/>
      </c>
      <c r="U81" s="41" t="str">
        <f t="shared" si="22"/>
        <v/>
      </c>
      <c r="V81" s="42" t="str">
        <f t="shared" si="29"/>
        <v/>
      </c>
      <c r="W81" s="42" t="str">
        <f t="shared" si="23"/>
        <v/>
      </c>
      <c r="X81" s="42" t="str">
        <f t="shared" si="24"/>
        <v/>
      </c>
      <c r="Y81" s="42" t="str">
        <f t="shared" si="25"/>
        <v/>
      </c>
      <c r="Z81" s="46" t="str">
        <f>IF(R81="","",#REF!)</f>
        <v/>
      </c>
      <c r="AA81" s="41" t="str">
        <f t="shared" si="26"/>
        <v/>
      </c>
      <c r="AB81" s="43" t="str">
        <f>IF(R81="","",FV((#REF!)/12,12,-1*$Z81,-1*$S81,0))</f>
        <v/>
      </c>
      <c r="AC81" s="41" t="str">
        <f t="shared" si="19"/>
        <v/>
      </c>
      <c r="AD81" s="43" t="str">
        <f t="shared" si="27"/>
        <v/>
      </c>
      <c r="AE81" s="56" t="str">
        <f t="shared" si="28"/>
        <v/>
      </c>
    </row>
    <row r="82" spans="18:31" x14ac:dyDescent="0.25">
      <c r="R82" s="1" t="str">
        <f>IFERROR(IF(R81+1&lt;=#REF!,R81+1,""),"")</f>
        <v/>
      </c>
      <c r="S82" s="45" t="str">
        <f t="shared" si="20"/>
        <v/>
      </c>
      <c r="T82" s="41" t="str">
        <f t="shared" si="21"/>
        <v/>
      </c>
      <c r="U82" s="41" t="str">
        <f t="shared" si="22"/>
        <v/>
      </c>
      <c r="V82" s="42" t="str">
        <f t="shared" si="29"/>
        <v/>
      </c>
      <c r="W82" s="42" t="str">
        <f t="shared" si="23"/>
        <v/>
      </c>
      <c r="X82" s="42" t="str">
        <f t="shared" si="24"/>
        <v/>
      </c>
      <c r="Y82" s="42" t="str">
        <f t="shared" si="25"/>
        <v/>
      </c>
      <c r="Z82" s="46" t="str">
        <f>IF(R82="","",#REF!)</f>
        <v/>
      </c>
      <c r="AA82" s="41" t="str">
        <f t="shared" si="26"/>
        <v/>
      </c>
      <c r="AB82" s="43" t="str">
        <f>IF(R82="","",FV((#REF!)/12,12,-1*$Z82,-1*$S82,0))</f>
        <v/>
      </c>
      <c r="AC82" s="41" t="str">
        <f t="shared" si="19"/>
        <v/>
      </c>
      <c r="AD82" s="43" t="str">
        <f t="shared" si="27"/>
        <v/>
      </c>
      <c r="AE82" s="56" t="str">
        <f t="shared" si="28"/>
        <v/>
      </c>
    </row>
    <row r="83" spans="18:31" x14ac:dyDescent="0.25">
      <c r="R83" s="1" t="str">
        <f>IFERROR(IF(R82+1&lt;=#REF!,R82+1,""),"")</f>
        <v/>
      </c>
      <c r="S83" s="45" t="str">
        <f t="shared" si="20"/>
        <v/>
      </c>
      <c r="T83" s="41" t="str">
        <f t="shared" si="21"/>
        <v/>
      </c>
      <c r="U83" s="41" t="str">
        <f t="shared" si="22"/>
        <v/>
      </c>
      <c r="V83" s="42" t="str">
        <f t="shared" si="29"/>
        <v/>
      </c>
      <c r="W83" s="42" t="str">
        <f t="shared" si="23"/>
        <v/>
      </c>
      <c r="X83" s="42" t="str">
        <f t="shared" si="24"/>
        <v/>
      </c>
      <c r="Y83" s="42" t="str">
        <f t="shared" si="25"/>
        <v/>
      </c>
      <c r="Z83" s="46" t="str">
        <f>IF(R83="","",#REF!)</f>
        <v/>
      </c>
      <c r="AA83" s="41" t="str">
        <f t="shared" si="26"/>
        <v/>
      </c>
      <c r="AB83" s="43" t="str">
        <f>IF(R83="","",FV((#REF!)/12,12,-1*$Z83,-1*$S83,0))</f>
        <v/>
      </c>
      <c r="AC83" s="41" t="str">
        <f t="shared" ref="AC83:AC103" si="30">IF(R83="","",FV(($R$2)/12,12,-1*$Z83,-1*$S83,1))</f>
        <v/>
      </c>
      <c r="AD83" s="43" t="str">
        <f t="shared" si="27"/>
        <v/>
      </c>
      <c r="AE83" s="56" t="str">
        <f t="shared" si="28"/>
        <v/>
      </c>
    </row>
    <row r="84" spans="18:31" x14ac:dyDescent="0.25">
      <c r="R84" s="1" t="str">
        <f>IFERROR(IF(R83+1&lt;=#REF!,R83+1,""),"")</f>
        <v/>
      </c>
      <c r="S84" s="45" t="str">
        <f t="shared" si="20"/>
        <v/>
      </c>
      <c r="T84" s="41" t="str">
        <f t="shared" si="21"/>
        <v/>
      </c>
      <c r="U84" s="41" t="str">
        <f t="shared" si="22"/>
        <v/>
      </c>
      <c r="V84" s="42" t="str">
        <f t="shared" si="29"/>
        <v/>
      </c>
      <c r="W84" s="42" t="str">
        <f t="shared" si="23"/>
        <v/>
      </c>
      <c r="X84" s="42" t="str">
        <f t="shared" si="24"/>
        <v/>
      </c>
      <c r="Y84" s="42" t="str">
        <f t="shared" si="25"/>
        <v/>
      </c>
      <c r="Z84" s="46" t="str">
        <f>IF(R84="","",#REF!)</f>
        <v/>
      </c>
      <c r="AA84" s="41" t="str">
        <f t="shared" si="26"/>
        <v/>
      </c>
      <c r="AB84" s="43" t="str">
        <f>IF(R84="","",FV((#REF!)/12,12,-1*$Z84,-1*$S84,0))</f>
        <v/>
      </c>
      <c r="AC84" s="41" t="str">
        <f t="shared" si="30"/>
        <v/>
      </c>
      <c r="AD84" s="43" t="str">
        <f t="shared" si="27"/>
        <v/>
      </c>
      <c r="AE84" s="56" t="str">
        <f t="shared" si="28"/>
        <v/>
      </c>
    </row>
    <row r="85" spans="18:31" x14ac:dyDescent="0.25">
      <c r="R85" s="1" t="str">
        <f>IFERROR(IF(R84+1&lt;=#REF!,R84+1,""),"")</f>
        <v/>
      </c>
      <c r="S85" s="45" t="str">
        <f t="shared" si="20"/>
        <v/>
      </c>
      <c r="T85" s="41" t="str">
        <f t="shared" si="21"/>
        <v/>
      </c>
      <c r="U85" s="41" t="str">
        <f t="shared" si="22"/>
        <v/>
      </c>
      <c r="V85" s="42" t="str">
        <f t="shared" si="29"/>
        <v/>
      </c>
      <c r="W85" s="42" t="str">
        <f t="shared" si="23"/>
        <v/>
      </c>
      <c r="X85" s="42" t="str">
        <f t="shared" si="24"/>
        <v/>
      </c>
      <c r="Y85" s="42" t="str">
        <f t="shared" si="25"/>
        <v/>
      </c>
      <c r="Z85" s="46" t="str">
        <f>IF(R85="","",#REF!)</f>
        <v/>
      </c>
      <c r="AA85" s="41" t="str">
        <f t="shared" si="26"/>
        <v/>
      </c>
      <c r="AB85" s="43" t="str">
        <f>IF(R85="","",FV((#REF!)/12,12,-1*$Z85,-1*$S85,0))</f>
        <v/>
      </c>
      <c r="AC85" s="41" t="str">
        <f t="shared" si="30"/>
        <v/>
      </c>
      <c r="AD85" s="43" t="str">
        <f t="shared" si="27"/>
        <v/>
      </c>
      <c r="AE85" s="56" t="str">
        <f t="shared" si="28"/>
        <v/>
      </c>
    </row>
    <row r="86" spans="18:31" x14ac:dyDescent="0.25">
      <c r="R86" s="1" t="str">
        <f>IFERROR(IF(R85+1&lt;=#REF!,R85+1,""),"")</f>
        <v/>
      </c>
      <c r="S86" s="45" t="str">
        <f t="shared" si="20"/>
        <v/>
      </c>
      <c r="T86" s="41" t="str">
        <f t="shared" si="21"/>
        <v/>
      </c>
      <c r="U86" s="41" t="str">
        <f t="shared" si="22"/>
        <v/>
      </c>
      <c r="V86" s="42" t="str">
        <f t="shared" si="29"/>
        <v/>
      </c>
      <c r="W86" s="42" t="str">
        <f t="shared" si="23"/>
        <v/>
      </c>
      <c r="X86" s="42" t="str">
        <f t="shared" si="24"/>
        <v/>
      </c>
      <c r="Y86" s="42" t="str">
        <f t="shared" si="25"/>
        <v/>
      </c>
      <c r="Z86" s="46" t="str">
        <f>IF(R86="","",#REF!)</f>
        <v/>
      </c>
      <c r="AA86" s="41" t="str">
        <f t="shared" si="26"/>
        <v/>
      </c>
      <c r="AB86" s="43" t="str">
        <f>IF(R86="","",FV((#REF!)/12,12,-1*$Z86,-1*$S86,0))</f>
        <v/>
      </c>
      <c r="AC86" s="41" t="str">
        <f t="shared" si="30"/>
        <v/>
      </c>
      <c r="AD86" s="43" t="str">
        <f t="shared" si="27"/>
        <v/>
      </c>
      <c r="AE86" s="56" t="str">
        <f t="shared" si="28"/>
        <v/>
      </c>
    </row>
    <row r="87" spans="18:31" x14ac:dyDescent="0.25">
      <c r="R87" s="1" t="str">
        <f>IFERROR(IF(R86+1&lt;=#REF!,R86+1,""),"")</f>
        <v/>
      </c>
      <c r="S87" s="45" t="str">
        <f t="shared" si="20"/>
        <v/>
      </c>
      <c r="T87" s="41" t="str">
        <f t="shared" si="21"/>
        <v/>
      </c>
      <c r="U87" s="41" t="str">
        <f t="shared" si="22"/>
        <v/>
      </c>
      <c r="V87" s="42" t="str">
        <f t="shared" si="29"/>
        <v/>
      </c>
      <c r="W87" s="42" t="str">
        <f t="shared" si="23"/>
        <v/>
      </c>
      <c r="X87" s="42" t="str">
        <f t="shared" si="24"/>
        <v/>
      </c>
      <c r="Y87" s="42" t="str">
        <f t="shared" si="25"/>
        <v/>
      </c>
      <c r="Z87" s="46" t="str">
        <f>IF(R87="","",#REF!)</f>
        <v/>
      </c>
      <c r="AA87" s="41" t="str">
        <f t="shared" si="26"/>
        <v/>
      </c>
      <c r="AB87" s="43" t="str">
        <f>IF(R87="","",FV((#REF!)/12,12,-1*$Z87,-1*$S87,0))</f>
        <v/>
      </c>
      <c r="AC87" s="41" t="str">
        <f t="shared" si="30"/>
        <v/>
      </c>
      <c r="AD87" s="43" t="str">
        <f t="shared" si="27"/>
        <v/>
      </c>
      <c r="AE87" s="56" t="str">
        <f t="shared" si="28"/>
        <v/>
      </c>
    </row>
    <row r="88" spans="18:31" x14ac:dyDescent="0.25">
      <c r="R88" s="1" t="str">
        <f>IFERROR(IF(R87+1&lt;=#REF!,R87+1,""),"")</f>
        <v/>
      </c>
      <c r="S88" s="45" t="str">
        <f t="shared" si="20"/>
        <v/>
      </c>
      <c r="T88" s="41" t="str">
        <f t="shared" si="21"/>
        <v/>
      </c>
      <c r="U88" s="41" t="str">
        <f t="shared" si="22"/>
        <v/>
      </c>
      <c r="V88" s="42" t="str">
        <f t="shared" si="29"/>
        <v/>
      </c>
      <c r="W88" s="42" t="str">
        <f t="shared" si="23"/>
        <v/>
      </c>
      <c r="X88" s="42" t="str">
        <f t="shared" si="24"/>
        <v/>
      </c>
      <c r="Y88" s="42" t="str">
        <f t="shared" si="25"/>
        <v/>
      </c>
      <c r="Z88" s="46" t="str">
        <f>IF(R88="","",#REF!)</f>
        <v/>
      </c>
      <c r="AA88" s="41" t="str">
        <f t="shared" si="26"/>
        <v/>
      </c>
      <c r="AB88" s="43" t="str">
        <f>IF(R88="","",FV((#REF!)/12,12,-1*$Z88,-1*$S88,0))</f>
        <v/>
      </c>
      <c r="AC88" s="41" t="str">
        <f t="shared" si="30"/>
        <v/>
      </c>
      <c r="AD88" s="43" t="str">
        <f t="shared" si="27"/>
        <v/>
      </c>
      <c r="AE88" s="56" t="str">
        <f t="shared" si="28"/>
        <v/>
      </c>
    </row>
    <row r="89" spans="18:31" x14ac:dyDescent="0.25">
      <c r="R89" s="1" t="str">
        <f>IFERROR(IF(R88+1&lt;=#REF!,R88+1,""),"")</f>
        <v/>
      </c>
      <c r="S89" s="45" t="str">
        <f t="shared" si="20"/>
        <v/>
      </c>
      <c r="T89" s="41" t="str">
        <f t="shared" si="21"/>
        <v/>
      </c>
      <c r="U89" s="41" t="str">
        <f t="shared" si="22"/>
        <v/>
      </c>
      <c r="V89" s="42" t="str">
        <f t="shared" si="29"/>
        <v/>
      </c>
      <c r="W89" s="42" t="str">
        <f t="shared" si="23"/>
        <v/>
      </c>
      <c r="X89" s="42" t="str">
        <f t="shared" si="24"/>
        <v/>
      </c>
      <c r="Y89" s="42" t="str">
        <f t="shared" si="25"/>
        <v/>
      </c>
      <c r="Z89" s="46" t="str">
        <f>IF(R89="","",#REF!)</f>
        <v/>
      </c>
      <c r="AA89" s="41" t="str">
        <f t="shared" si="26"/>
        <v/>
      </c>
      <c r="AB89" s="43" t="str">
        <f>IF(R89="","",FV((#REF!)/12,12,-1*$Z89,-1*$S89,0))</f>
        <v/>
      </c>
      <c r="AC89" s="41" t="str">
        <f t="shared" si="30"/>
        <v/>
      </c>
      <c r="AD89" s="43" t="str">
        <f t="shared" si="27"/>
        <v/>
      </c>
      <c r="AE89" s="56" t="str">
        <f t="shared" si="28"/>
        <v/>
      </c>
    </row>
    <row r="90" spans="18:31" x14ac:dyDescent="0.25">
      <c r="R90" s="1" t="str">
        <f>IFERROR(IF(R89+1&lt;=#REF!,R89+1,""),"")</f>
        <v/>
      </c>
      <c r="S90" s="45" t="str">
        <f t="shared" si="20"/>
        <v/>
      </c>
      <c r="T90" s="41" t="str">
        <f t="shared" si="21"/>
        <v/>
      </c>
      <c r="U90" s="41" t="str">
        <f t="shared" si="22"/>
        <v/>
      </c>
      <c r="V90" s="42" t="str">
        <f t="shared" si="29"/>
        <v/>
      </c>
      <c r="W90" s="42" t="str">
        <f t="shared" si="23"/>
        <v/>
      </c>
      <c r="X90" s="42" t="str">
        <f t="shared" si="24"/>
        <v/>
      </c>
      <c r="Y90" s="42" t="str">
        <f t="shared" si="25"/>
        <v/>
      </c>
      <c r="Z90" s="46" t="str">
        <f>IF(R90="","",#REF!)</f>
        <v/>
      </c>
      <c r="AA90" s="41" t="str">
        <f t="shared" si="26"/>
        <v/>
      </c>
      <c r="AB90" s="43" t="str">
        <f>IF(R90="","",FV((#REF!)/12,12,-1*$Z90,-1*$S90,0))</f>
        <v/>
      </c>
      <c r="AC90" s="41" t="str">
        <f t="shared" si="30"/>
        <v/>
      </c>
      <c r="AD90" s="43" t="str">
        <f t="shared" si="27"/>
        <v/>
      </c>
      <c r="AE90" s="56" t="str">
        <f t="shared" si="28"/>
        <v/>
      </c>
    </row>
    <row r="91" spans="18:31" x14ac:dyDescent="0.25">
      <c r="R91" s="1" t="str">
        <f>IFERROR(IF(R90+1&lt;=#REF!,R90+1,""),"")</f>
        <v/>
      </c>
      <c r="S91" s="45" t="str">
        <f t="shared" si="20"/>
        <v/>
      </c>
      <c r="T91" s="41" t="str">
        <f t="shared" si="21"/>
        <v/>
      </c>
      <c r="U91" s="41" t="str">
        <f t="shared" si="22"/>
        <v/>
      </c>
      <c r="V91" s="42" t="str">
        <f t="shared" si="29"/>
        <v/>
      </c>
      <c r="W91" s="42" t="str">
        <f t="shared" si="23"/>
        <v/>
      </c>
      <c r="X91" s="42" t="str">
        <f t="shared" si="24"/>
        <v/>
      </c>
      <c r="Y91" s="42" t="str">
        <f t="shared" si="25"/>
        <v/>
      </c>
      <c r="Z91" s="46" t="str">
        <f>IF(R91="","",#REF!)</f>
        <v/>
      </c>
      <c r="AA91" s="41" t="str">
        <f t="shared" si="26"/>
        <v/>
      </c>
      <c r="AB91" s="43" t="str">
        <f>IF(R91="","",FV((#REF!)/12,12,-1*$Z91,-1*$S91,0))</f>
        <v/>
      </c>
      <c r="AC91" s="41" t="str">
        <f t="shared" si="30"/>
        <v/>
      </c>
      <c r="AD91" s="43" t="str">
        <f t="shared" si="27"/>
        <v/>
      </c>
      <c r="AE91" s="56" t="str">
        <f t="shared" si="28"/>
        <v/>
      </c>
    </row>
    <row r="92" spans="18:31" x14ac:dyDescent="0.25">
      <c r="R92" s="1" t="str">
        <f>IFERROR(IF(R91+1&lt;=#REF!,R91+1,""),"")</f>
        <v/>
      </c>
      <c r="S92" s="45" t="str">
        <f t="shared" si="20"/>
        <v/>
      </c>
      <c r="T92" s="41" t="str">
        <f t="shared" si="21"/>
        <v/>
      </c>
      <c r="U92" s="41" t="str">
        <f t="shared" si="22"/>
        <v/>
      </c>
      <c r="V92" s="42" t="str">
        <f t="shared" si="29"/>
        <v/>
      </c>
      <c r="W92" s="42" t="str">
        <f t="shared" si="23"/>
        <v/>
      </c>
      <c r="X92" s="42" t="str">
        <f t="shared" si="24"/>
        <v/>
      </c>
      <c r="Y92" s="42" t="str">
        <f t="shared" si="25"/>
        <v/>
      </c>
      <c r="Z92" s="46" t="str">
        <f>IF(R92="","",#REF!)</f>
        <v/>
      </c>
      <c r="AA92" s="41" t="str">
        <f t="shared" si="26"/>
        <v/>
      </c>
      <c r="AB92" s="43" t="str">
        <f>IF(R92="","",FV((#REF!)/12,12,-1*$Z92,-1*$S92,0))</f>
        <v/>
      </c>
      <c r="AC92" s="41" t="str">
        <f t="shared" si="30"/>
        <v/>
      </c>
      <c r="AD92" s="43" t="str">
        <f t="shared" si="27"/>
        <v/>
      </c>
      <c r="AE92" s="56" t="str">
        <f t="shared" si="28"/>
        <v/>
      </c>
    </row>
    <row r="93" spans="18:31" x14ac:dyDescent="0.25">
      <c r="R93" s="1" t="str">
        <f>IFERROR(IF(R92+1&lt;=#REF!,R92+1,""),"")</f>
        <v/>
      </c>
      <c r="S93" s="45" t="str">
        <f t="shared" si="20"/>
        <v/>
      </c>
      <c r="T93" s="41" t="str">
        <f t="shared" si="21"/>
        <v/>
      </c>
      <c r="U93" s="41" t="str">
        <f t="shared" si="22"/>
        <v/>
      </c>
      <c r="V93" s="42" t="str">
        <f t="shared" si="29"/>
        <v/>
      </c>
      <c r="W93" s="42" t="str">
        <f t="shared" si="23"/>
        <v/>
      </c>
      <c r="X93" s="42" t="str">
        <f t="shared" si="24"/>
        <v/>
      </c>
      <c r="Y93" s="42" t="str">
        <f t="shared" si="25"/>
        <v/>
      </c>
      <c r="Z93" s="46" t="str">
        <f>IF(R93="","",#REF!)</f>
        <v/>
      </c>
      <c r="AA93" s="41" t="str">
        <f t="shared" si="26"/>
        <v/>
      </c>
      <c r="AB93" s="43" t="str">
        <f>IF(R93="","",FV((#REF!)/12,12,-1*$Z93,-1*$S93,0))</f>
        <v/>
      </c>
      <c r="AC93" s="41" t="str">
        <f t="shared" si="30"/>
        <v/>
      </c>
      <c r="AD93" s="43" t="str">
        <f t="shared" si="27"/>
        <v/>
      </c>
      <c r="AE93" s="56" t="str">
        <f t="shared" si="28"/>
        <v/>
      </c>
    </row>
    <row r="94" spans="18:31" x14ac:dyDescent="0.25">
      <c r="R94" s="1" t="str">
        <f>IFERROR(IF(R93+1&lt;=#REF!,R93+1,""),"")</f>
        <v/>
      </c>
      <c r="S94" s="45" t="str">
        <f t="shared" si="20"/>
        <v/>
      </c>
      <c r="T94" s="41" t="str">
        <f t="shared" si="21"/>
        <v/>
      </c>
      <c r="U94" s="41" t="str">
        <f t="shared" si="22"/>
        <v/>
      </c>
      <c r="V94" s="42" t="str">
        <f t="shared" si="29"/>
        <v/>
      </c>
      <c r="W94" s="42" t="str">
        <f t="shared" si="23"/>
        <v/>
      </c>
      <c r="X94" s="42" t="str">
        <f t="shared" si="24"/>
        <v/>
      </c>
      <c r="Y94" s="42" t="str">
        <f t="shared" si="25"/>
        <v/>
      </c>
      <c r="Z94" s="46" t="str">
        <f>IF(R94="","",#REF!)</f>
        <v/>
      </c>
      <c r="AA94" s="41" t="str">
        <f t="shared" si="26"/>
        <v/>
      </c>
      <c r="AB94" s="43" t="str">
        <f>IF(R94="","",FV((#REF!)/12,12,-1*$Z94,-1*$S94,0))</f>
        <v/>
      </c>
      <c r="AC94" s="41" t="str">
        <f t="shared" si="30"/>
        <v/>
      </c>
      <c r="AD94" s="43" t="str">
        <f t="shared" si="27"/>
        <v/>
      </c>
      <c r="AE94" s="56" t="str">
        <f t="shared" si="28"/>
        <v/>
      </c>
    </row>
    <row r="95" spans="18:31" x14ac:dyDescent="0.25">
      <c r="R95" s="1" t="str">
        <f>IFERROR(IF(R94+1&lt;=#REF!,R94+1,""),"")</f>
        <v/>
      </c>
      <c r="S95" s="45" t="str">
        <f t="shared" si="20"/>
        <v/>
      </c>
      <c r="T95" s="41" t="str">
        <f t="shared" si="21"/>
        <v/>
      </c>
      <c r="U95" s="41" t="str">
        <f t="shared" si="22"/>
        <v/>
      </c>
      <c r="V95" s="42" t="str">
        <f t="shared" si="29"/>
        <v/>
      </c>
      <c r="W95" s="42" t="str">
        <f t="shared" si="23"/>
        <v/>
      </c>
      <c r="X95" s="42" t="str">
        <f t="shared" si="24"/>
        <v/>
      </c>
      <c r="Y95" s="42" t="str">
        <f t="shared" si="25"/>
        <v/>
      </c>
      <c r="Z95" s="46" t="str">
        <f>IF(R95="","",#REF!)</f>
        <v/>
      </c>
      <c r="AA95" s="41" t="str">
        <f t="shared" si="26"/>
        <v/>
      </c>
      <c r="AB95" s="43" t="str">
        <f>IF(R95="","",FV((#REF!)/12,12,-1*$Z95,-1*$S95,0))</f>
        <v/>
      </c>
      <c r="AC95" s="41" t="str">
        <f t="shared" si="30"/>
        <v/>
      </c>
      <c r="AD95" s="43" t="str">
        <f t="shared" si="27"/>
        <v/>
      </c>
      <c r="AE95" s="56" t="str">
        <f t="shared" si="28"/>
        <v/>
      </c>
    </row>
    <row r="96" spans="18:31" x14ac:dyDescent="0.25">
      <c r="R96" s="1" t="str">
        <f>IFERROR(IF(R95+1&lt;=#REF!,R95+1,""),"")</f>
        <v/>
      </c>
      <c r="S96" s="45" t="str">
        <f t="shared" si="20"/>
        <v/>
      </c>
      <c r="T96" s="41" t="str">
        <f t="shared" si="21"/>
        <v/>
      </c>
      <c r="U96" s="41" t="str">
        <f t="shared" si="22"/>
        <v/>
      </c>
      <c r="V96" s="42" t="str">
        <f t="shared" si="29"/>
        <v/>
      </c>
      <c r="W96" s="42" t="str">
        <f t="shared" si="23"/>
        <v/>
      </c>
      <c r="X96" s="42" t="str">
        <f t="shared" si="24"/>
        <v/>
      </c>
      <c r="Y96" s="42" t="str">
        <f t="shared" si="25"/>
        <v/>
      </c>
      <c r="Z96" s="46" t="str">
        <f>IF(R96="","",#REF!)</f>
        <v/>
      </c>
      <c r="AA96" s="41" t="str">
        <f t="shared" si="26"/>
        <v/>
      </c>
      <c r="AB96" s="43" t="str">
        <f>IF(R96="","",FV((#REF!)/12,12,-1*$Z96,-1*$S96,0))</f>
        <v/>
      </c>
      <c r="AC96" s="41" t="str">
        <f t="shared" si="30"/>
        <v/>
      </c>
      <c r="AD96" s="43" t="str">
        <f t="shared" si="27"/>
        <v/>
      </c>
      <c r="AE96" s="56" t="str">
        <f t="shared" si="28"/>
        <v/>
      </c>
    </row>
    <row r="97" spans="18:31" x14ac:dyDescent="0.25">
      <c r="R97" s="1" t="str">
        <f>IFERROR(IF(R96+1&lt;=#REF!,R96+1,""),"")</f>
        <v/>
      </c>
      <c r="S97" s="45" t="str">
        <f t="shared" si="20"/>
        <v/>
      </c>
      <c r="T97" s="41" t="str">
        <f t="shared" si="21"/>
        <v/>
      </c>
      <c r="U97" s="41" t="str">
        <f t="shared" si="22"/>
        <v/>
      </c>
      <c r="V97" s="42" t="str">
        <f t="shared" si="29"/>
        <v/>
      </c>
      <c r="W97" s="42" t="str">
        <f t="shared" si="23"/>
        <v/>
      </c>
      <c r="X97" s="42" t="str">
        <f t="shared" si="24"/>
        <v/>
      </c>
      <c r="Y97" s="42" t="str">
        <f t="shared" si="25"/>
        <v/>
      </c>
      <c r="Z97" s="46" t="str">
        <f>IF(R97="","",#REF!)</f>
        <v/>
      </c>
      <c r="AA97" s="41" t="str">
        <f t="shared" si="26"/>
        <v/>
      </c>
      <c r="AB97" s="43" t="str">
        <f>IF(R97="","",FV((#REF!)/12,12,-1*$Z97,-1*$S97,0))</f>
        <v/>
      </c>
      <c r="AC97" s="41" t="str">
        <f t="shared" si="30"/>
        <v/>
      </c>
      <c r="AD97" s="43" t="str">
        <f t="shared" si="27"/>
        <v/>
      </c>
      <c r="AE97" s="56" t="str">
        <f t="shared" si="28"/>
        <v/>
      </c>
    </row>
    <row r="98" spans="18:31" x14ac:dyDescent="0.25">
      <c r="R98" s="1" t="str">
        <f>IFERROR(IF(R97+1&lt;=#REF!,R97+1,""),"")</f>
        <v/>
      </c>
      <c r="S98" s="45" t="str">
        <f t="shared" si="20"/>
        <v/>
      </c>
      <c r="T98" s="41" t="str">
        <f t="shared" si="21"/>
        <v/>
      </c>
      <c r="U98" s="41" t="str">
        <f t="shared" si="22"/>
        <v/>
      </c>
      <c r="V98" s="42" t="str">
        <f t="shared" si="29"/>
        <v/>
      </c>
      <c r="W98" s="42" t="str">
        <f t="shared" si="23"/>
        <v/>
      </c>
      <c r="X98" s="42" t="str">
        <f t="shared" si="24"/>
        <v/>
      </c>
      <c r="Y98" s="42" t="str">
        <f t="shared" si="25"/>
        <v/>
      </c>
      <c r="Z98" s="46" t="str">
        <f>IF(R98="","",#REF!)</f>
        <v/>
      </c>
      <c r="AA98" s="41" t="str">
        <f t="shared" si="26"/>
        <v/>
      </c>
      <c r="AB98" s="43" t="str">
        <f>IF(R98="","",FV((#REF!)/12,12,-1*$Z98,-1*$S98,0))</f>
        <v/>
      </c>
      <c r="AC98" s="41" t="str">
        <f t="shared" si="30"/>
        <v/>
      </c>
      <c r="AD98" s="43" t="str">
        <f t="shared" si="27"/>
        <v/>
      </c>
      <c r="AE98" s="56" t="str">
        <f t="shared" si="28"/>
        <v/>
      </c>
    </row>
    <row r="99" spans="18:31" x14ac:dyDescent="0.25">
      <c r="R99" s="1" t="str">
        <f>IFERROR(IF(R98+1&lt;=#REF!,R98+1,""),"")</f>
        <v/>
      </c>
      <c r="S99" s="45" t="str">
        <f t="shared" si="20"/>
        <v/>
      </c>
      <c r="T99" s="41" t="str">
        <f t="shared" si="21"/>
        <v/>
      </c>
      <c r="U99" s="41" t="str">
        <f t="shared" si="22"/>
        <v/>
      </c>
      <c r="V99" s="42" t="str">
        <f t="shared" si="29"/>
        <v/>
      </c>
      <c r="W99" s="42" t="str">
        <f t="shared" si="23"/>
        <v/>
      </c>
      <c r="X99" s="42" t="str">
        <f t="shared" si="24"/>
        <v/>
      </c>
      <c r="Y99" s="42" t="str">
        <f t="shared" si="25"/>
        <v/>
      </c>
      <c r="Z99" s="46" t="str">
        <f>IF(R99="","",#REF!)</f>
        <v/>
      </c>
      <c r="AA99" s="41" t="str">
        <f t="shared" si="26"/>
        <v/>
      </c>
      <c r="AB99" s="43" t="str">
        <f>IF(R99="","",FV((#REF!)/12,12,-1*$Z99,-1*$S99,0))</f>
        <v/>
      </c>
      <c r="AC99" s="41" t="str">
        <f t="shared" si="30"/>
        <v/>
      </c>
      <c r="AD99" s="43" t="str">
        <f t="shared" si="27"/>
        <v/>
      </c>
      <c r="AE99" s="56" t="str">
        <f t="shared" si="28"/>
        <v/>
      </c>
    </row>
    <row r="100" spans="18:31" x14ac:dyDescent="0.25">
      <c r="R100" s="1" t="str">
        <f>IFERROR(IF(R99+1&lt;=#REF!,R99+1,""),"")</f>
        <v/>
      </c>
      <c r="S100" s="45" t="str">
        <f t="shared" si="20"/>
        <v/>
      </c>
      <c r="T100" s="41" t="str">
        <f t="shared" si="21"/>
        <v/>
      </c>
      <c r="U100" s="41" t="str">
        <f t="shared" si="22"/>
        <v/>
      </c>
      <c r="V100" s="42" t="str">
        <f t="shared" si="29"/>
        <v/>
      </c>
      <c r="W100" s="42" t="str">
        <f t="shared" si="23"/>
        <v/>
      </c>
      <c r="X100" s="42" t="str">
        <f t="shared" si="24"/>
        <v/>
      </c>
      <c r="Y100" s="42" t="str">
        <f t="shared" si="25"/>
        <v/>
      </c>
      <c r="Z100" s="46" t="str">
        <f>IF(R100="","",#REF!)</f>
        <v/>
      </c>
      <c r="AA100" s="41" t="str">
        <f t="shared" si="26"/>
        <v/>
      </c>
      <c r="AB100" s="43" t="str">
        <f>IF(R100="","",FV((#REF!)/12,12,-1*$Z100,-1*$S100,0))</f>
        <v/>
      </c>
      <c r="AC100" s="41" t="str">
        <f t="shared" si="30"/>
        <v/>
      </c>
      <c r="AD100" s="43" t="str">
        <f t="shared" si="27"/>
        <v/>
      </c>
      <c r="AE100" s="56" t="str">
        <f t="shared" si="28"/>
        <v/>
      </c>
    </row>
    <row r="101" spans="18:31" x14ac:dyDescent="0.25">
      <c r="R101" s="1" t="str">
        <f>IFERROR(IF(R100+1&lt;=#REF!,R100+1,""),"")</f>
        <v/>
      </c>
      <c r="S101" s="45" t="str">
        <f t="shared" si="20"/>
        <v/>
      </c>
      <c r="T101" s="41" t="str">
        <f t="shared" si="21"/>
        <v/>
      </c>
      <c r="U101" s="41" t="str">
        <f t="shared" si="22"/>
        <v/>
      </c>
      <c r="V101" s="42" t="str">
        <f t="shared" si="29"/>
        <v/>
      </c>
      <c r="W101" s="42" t="str">
        <f t="shared" si="23"/>
        <v/>
      </c>
      <c r="X101" s="42" t="str">
        <f t="shared" si="24"/>
        <v/>
      </c>
      <c r="Y101" s="42" t="str">
        <f t="shared" si="25"/>
        <v/>
      </c>
      <c r="Z101" s="46" t="str">
        <f>IF(R101="","",#REF!)</f>
        <v/>
      </c>
      <c r="AA101" s="41" t="str">
        <f t="shared" si="26"/>
        <v/>
      </c>
      <c r="AB101" s="43" t="str">
        <f>IF(R101="","",FV((#REF!)/12,12,-1*$Z101,-1*$S101,0))</f>
        <v/>
      </c>
      <c r="AC101" s="41" t="str">
        <f t="shared" si="30"/>
        <v/>
      </c>
      <c r="AD101" s="43" t="str">
        <f t="shared" si="27"/>
        <v/>
      </c>
      <c r="AE101" s="56" t="str">
        <f t="shared" si="28"/>
        <v/>
      </c>
    </row>
    <row r="102" spans="18:31" x14ac:dyDescent="0.25">
      <c r="R102" s="1" t="str">
        <f>IFERROR(IF(R101+1&lt;=#REF!,R101+1,""),"")</f>
        <v/>
      </c>
      <c r="S102" s="45" t="str">
        <f t="shared" si="20"/>
        <v/>
      </c>
      <c r="T102" s="41" t="str">
        <f t="shared" si="21"/>
        <v/>
      </c>
      <c r="U102" s="41" t="str">
        <f t="shared" si="22"/>
        <v/>
      </c>
      <c r="V102" s="42" t="str">
        <f t="shared" si="29"/>
        <v/>
      </c>
      <c r="W102" s="42" t="str">
        <f t="shared" si="23"/>
        <v/>
      </c>
      <c r="X102" s="42" t="str">
        <f t="shared" si="24"/>
        <v/>
      </c>
      <c r="Y102" s="42" t="str">
        <f t="shared" si="25"/>
        <v/>
      </c>
      <c r="Z102" s="46" t="str">
        <f>IF(R102="","",#REF!)</f>
        <v/>
      </c>
      <c r="AA102" s="41" t="str">
        <f t="shared" si="26"/>
        <v/>
      </c>
      <c r="AB102" s="43" t="str">
        <f>IF(R102="","",FV((#REF!)/12,12,-1*$Z102,-1*$S102,0))</f>
        <v/>
      </c>
      <c r="AC102" s="41" t="str">
        <f t="shared" si="30"/>
        <v/>
      </c>
      <c r="AD102" s="43" t="str">
        <f t="shared" si="27"/>
        <v/>
      </c>
      <c r="AE102" s="56" t="str">
        <f t="shared" si="28"/>
        <v/>
      </c>
    </row>
    <row r="103" spans="18:31" x14ac:dyDescent="0.25">
      <c r="R103" s="1" t="str">
        <f>IFERROR(IF(R102+1&lt;=#REF!,R102+1,""),"")</f>
        <v/>
      </c>
      <c r="S103" s="45" t="str">
        <f t="shared" si="20"/>
        <v/>
      </c>
      <c r="T103" s="41" t="str">
        <f t="shared" si="21"/>
        <v/>
      </c>
      <c r="U103" s="41" t="str">
        <f t="shared" si="22"/>
        <v/>
      </c>
      <c r="V103" s="42" t="str">
        <f t="shared" si="29"/>
        <v/>
      </c>
      <c r="W103" s="42" t="str">
        <f t="shared" si="23"/>
        <v/>
      </c>
      <c r="X103" s="42" t="str">
        <f t="shared" si="24"/>
        <v/>
      </c>
      <c r="Y103" s="42" t="str">
        <f t="shared" si="25"/>
        <v/>
      </c>
      <c r="Z103" s="46" t="str">
        <f>IF(R103="","",#REF!)</f>
        <v/>
      </c>
      <c r="AA103" s="41" t="str">
        <f t="shared" si="26"/>
        <v/>
      </c>
      <c r="AB103" s="43" t="str">
        <f>IF(R103="","",FV((#REF!)/12,12,-1*$Z103,-1*$S103,0))</f>
        <v/>
      </c>
      <c r="AC103" s="41" t="str">
        <f t="shared" si="30"/>
        <v/>
      </c>
      <c r="AD103" s="43" t="str">
        <f t="shared" si="27"/>
        <v/>
      </c>
      <c r="AE103" s="56" t="str">
        <f t="shared" si="28"/>
        <v/>
      </c>
    </row>
  </sheetData>
  <sheetProtection algorithmName="SHA-512" hashValue="geJzK91PVTSWTjUzqPM4sJQL9zijergedEMubfB7kQXZSce+LplgNgE56rnNXI8fgdbQrKaOd859pid8ObUGKg==" saltValue="6Rbu1guU5FY1WVDx1EADsg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Haushaltstagebuch</vt:lpstr>
      <vt:lpstr>Versicherungen</vt:lpstr>
      <vt:lpstr>Schuldenübersicht</vt:lpstr>
      <vt:lpstr>Investments | Vermögen</vt:lpstr>
      <vt:lpstr>Investitionsrechner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 in Happiness</dc:creator>
  <cp:lastModifiedBy>Invest in Happiness</cp:lastModifiedBy>
  <dcterms:created xsi:type="dcterms:W3CDTF">2015-06-05T18:19:34Z</dcterms:created>
  <dcterms:modified xsi:type="dcterms:W3CDTF">2023-04-23T16:42:17Z</dcterms:modified>
</cp:coreProperties>
</file>